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0\Public\網站資訊\仁光幼兒園\"/>
    </mc:Choice>
  </mc:AlternateContent>
  <bookViews>
    <workbookView xWindow="0" yWindow="0" windowWidth="23040" windowHeight="8352"/>
  </bookViews>
  <sheets>
    <sheet name="11506" sheetId="15" r:id="rId1"/>
  </sheets>
  <definedNames>
    <definedName name="_xlnm.Print_Area" localSheetId="0">'11506'!$A$1:$J$85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0" i="15" l="1"/>
  <c r="J58" i="15"/>
  <c r="J67" i="15"/>
  <c r="J18" i="15"/>
  <c r="J3" i="15"/>
  <c r="J61" i="15" l="1"/>
  <c r="J24" i="15"/>
  <c r="J46" i="15"/>
  <c r="J9" i="15"/>
  <c r="J64" i="15" l="1"/>
  <c r="J27" i="15"/>
  <c r="J73" i="15" l="1"/>
  <c r="J55" i="15" l="1"/>
  <c r="J49" i="15"/>
  <c r="J43" i="15"/>
  <c r="J33" i="15"/>
  <c r="J30" i="15"/>
  <c r="J15" i="15"/>
  <c r="J6" i="15"/>
  <c r="J21" i="15" l="1"/>
  <c r="J12" i="15"/>
</calcChain>
</file>

<file path=xl/sharedStrings.xml><?xml version="1.0" encoding="utf-8"?>
<sst xmlns="http://schemas.openxmlformats.org/spreadsheetml/2006/main" count="530" uniqueCount="328">
  <si>
    <t>菜 單</t>
  </si>
  <si>
    <t>蒸地瓜、枸杞茶</t>
  </si>
  <si>
    <t>大卡</t>
  </si>
  <si>
    <t>蜂蜜檸檬愛玉</t>
  </si>
  <si>
    <t>62卡(碳水化合物1.8g、脂肪0.2g、蛋白質1.5g)</t>
  </si>
  <si>
    <t>260卡(碳水化合物26g、脂肪12g、蛋白質18g)</t>
  </si>
  <si>
    <t>1份</t>
    <phoneticPr fontId="3" type="noConversion"/>
  </si>
  <si>
    <t>53卡(碳水化合物12.5g、脂肪0g、蛋白質0g)</t>
    <phoneticPr fontId="3" type="noConversion"/>
  </si>
  <si>
    <t>三杯雞</t>
    <phoneticPr fontId="3" type="noConversion"/>
  </si>
  <si>
    <t>有機時令蔬菜50g</t>
    <phoneticPr fontId="3" type="noConversion"/>
  </si>
  <si>
    <t>110卡(碳水化合物15g、脂肪1g、蛋白質2g)</t>
    <phoneticPr fontId="3" type="noConversion"/>
  </si>
  <si>
    <t>食 材</t>
    <phoneticPr fontId="3" type="noConversion"/>
  </si>
  <si>
    <t>時令有機青菜</t>
    <phoneticPr fontId="3" type="noConversion"/>
  </si>
  <si>
    <t>熱 量</t>
    <phoneticPr fontId="3" type="noConversion"/>
  </si>
  <si>
    <t>145卡(碳水化合物5g、脂肪4.6g、蛋白質20g)</t>
    <phoneticPr fontId="3" type="noConversion"/>
  </si>
  <si>
    <t>雞肉40g、薑、九層塔、蒜頭</t>
    <phoneticPr fontId="3" type="noConversion"/>
  </si>
  <si>
    <t>青木瓜排骨湯</t>
    <phoneticPr fontId="3" type="noConversion"/>
  </si>
  <si>
    <t>四神湯</t>
    <phoneticPr fontId="3" type="noConversion"/>
  </si>
  <si>
    <t>胚芽米30g、非基改玉米10g、雞蛋1/4個、雞胸肉10g、吻仔魚10g、紅蘿蔔10g</t>
    <phoneticPr fontId="3" type="noConversion"/>
  </si>
  <si>
    <t>清蒸鱸魚</t>
    <phoneticPr fontId="3" type="noConversion"/>
  </si>
  <si>
    <t>桂冠熟鍋貼150g 非基改黃豆豆漿120cc</t>
    <phoneticPr fontId="3" type="noConversion"/>
  </si>
  <si>
    <t>麵粉、奶油等30g</t>
    <phoneticPr fontId="3" type="noConversion"/>
  </si>
  <si>
    <t>鱸魚35g、薑絲</t>
    <phoneticPr fontId="3" type="noConversion"/>
  </si>
  <si>
    <t>早點心</t>
    <phoneticPr fontId="3" type="noConversion"/>
  </si>
  <si>
    <t>水煮蛋</t>
    <phoneticPr fontId="3" type="noConversion"/>
  </si>
  <si>
    <t>時令水果</t>
    <phoneticPr fontId="3" type="noConversion"/>
  </si>
  <si>
    <t>有機時令蔬菜50g</t>
    <phoneticPr fontId="3" type="noConversion"/>
  </si>
  <si>
    <t>1份</t>
    <phoneticPr fontId="3" type="noConversion"/>
  </si>
  <si>
    <t>80卡(碳水化合物0.6g、脂肪5.5g、蛋白質8g)</t>
    <phoneticPr fontId="3" type="noConversion"/>
  </si>
  <si>
    <t>110卡(碳水化合物15g、脂肪1g、蛋白質2g)</t>
    <phoneticPr fontId="3" type="noConversion"/>
  </si>
  <si>
    <t>53卡(碳水化合物12.5g、脂肪0g、蛋白質0g)</t>
    <phoneticPr fontId="3" type="noConversion"/>
  </si>
  <si>
    <t>馬鈴薯燉肉</t>
    <phoneticPr fontId="3" type="noConversion"/>
  </si>
  <si>
    <t>馬鈴薯60g、洋蔥20g、鮮菇70g、雞胸肉20g、豐力富奶粉300g、西洋芹70g、義大利麵10g</t>
    <phoneticPr fontId="3" type="noConversion"/>
  </si>
  <si>
    <t>雞腿30g、鮮菇30g</t>
    <phoneticPr fontId="3" type="noConversion"/>
  </si>
  <si>
    <t>愛玉40g、檸檬、蜂蜜、綠豆10g</t>
    <phoneticPr fontId="3" type="noConversion"/>
  </si>
  <si>
    <t>蘋果洋蔥雞湯</t>
    <phoneticPr fontId="3" type="noConversion"/>
  </si>
  <si>
    <t>綠豆湯</t>
    <phoneticPr fontId="3" type="noConversion"/>
  </si>
  <si>
    <t>麵粉、蔥等30g</t>
    <phoneticPr fontId="3" type="noConversion"/>
  </si>
  <si>
    <t>綠豆35g、糖</t>
    <phoneticPr fontId="3" type="noConversion"/>
  </si>
  <si>
    <t>232卡(碳水化合物12g、脂肪4g、蛋白質11g)</t>
    <phoneticPr fontId="3" type="noConversion"/>
  </si>
  <si>
    <t>蕃茄炒蛋</t>
    <phoneticPr fontId="3" type="noConversion"/>
  </si>
  <si>
    <t>煎餃、豆漿</t>
    <phoneticPr fontId="3" type="noConversion"/>
  </si>
  <si>
    <t>232+56卡(碳水化合物20.6+5g、脂肪12.5+2g、蛋白質8.4+4.2g)</t>
    <phoneticPr fontId="3" type="noConversion"/>
  </si>
  <si>
    <t>青木瓜30g、排骨10g</t>
    <phoneticPr fontId="3" type="noConversion"/>
  </si>
  <si>
    <t>黑糖、非基改黃豆豆花35g、紅豆15g</t>
    <phoneticPr fontId="3" type="noConversion"/>
  </si>
  <si>
    <t>384卡(碳水化合物4.5g、脂肪35.5g、蛋白質12.8g)</t>
    <phoneticPr fontId="3" type="noConversion"/>
  </si>
  <si>
    <t>225卡(碳水化合物21.6g、脂肪10.5g、蛋白質7.8g)</t>
    <phoneticPr fontId="3" type="noConversion"/>
  </si>
  <si>
    <t>鹹奶油餐包</t>
    <phoneticPr fontId="3" type="noConversion"/>
  </si>
  <si>
    <t>119卡(碳水化合物12.5g、脂肪6.5g、蛋白質2g)</t>
    <phoneticPr fontId="3" type="noConversion"/>
  </si>
  <si>
    <t>鯛魚35g</t>
    <phoneticPr fontId="3" type="noConversion"/>
  </si>
  <si>
    <t>160卡(碳水化合物0g、脂肪2g、蛋白質35g)</t>
    <phoneticPr fontId="3" type="noConversion"/>
  </si>
  <si>
    <t>蔬菜鮮肉雞絲麵</t>
    <phoneticPr fontId="3" type="noConversion"/>
  </si>
  <si>
    <t>咖哩雞肉燴飯</t>
    <phoneticPr fontId="3" type="noConversion"/>
  </si>
  <si>
    <t>239卡(碳水化合物31g、脂肪10g、蛋白質6g)</t>
    <phoneticPr fontId="3" type="noConversion"/>
  </si>
  <si>
    <t>459卡(碳水化合物88g、脂肪23g、蛋白質5g)</t>
    <phoneticPr fontId="3" type="noConversion"/>
  </si>
  <si>
    <t>日期</t>
    <phoneticPr fontId="3" type="noConversion"/>
  </si>
  <si>
    <t>午餐</t>
    <phoneticPr fontId="3" type="noConversion"/>
  </si>
  <si>
    <t>午點心</t>
    <phoneticPr fontId="3" type="noConversion"/>
  </si>
  <si>
    <t>熱量</t>
    <phoneticPr fontId="3" type="noConversion"/>
  </si>
  <si>
    <t>鮮菇雞湯</t>
    <phoneticPr fontId="3" type="noConversion"/>
  </si>
  <si>
    <t>175卡(碳水化合物25g、脂肪2g、蛋白質17g)</t>
    <phoneticPr fontId="3" type="noConversion"/>
  </si>
  <si>
    <t>276卡(碳水化合物30g、脂肪6g、蛋白質18g)</t>
    <phoneticPr fontId="3" type="noConversion"/>
  </si>
  <si>
    <t>120卡(碳水化合物2.2g、脂肪4.2g、蛋白質18g)</t>
    <phoneticPr fontId="3" type="noConversion"/>
  </si>
  <si>
    <t>124卡(碳水化合物30g、脂肪0g、蛋白質0g)</t>
    <phoneticPr fontId="3" type="noConversion"/>
  </si>
  <si>
    <t>蔥花捲</t>
    <phoneticPr fontId="3" type="noConversion"/>
  </si>
  <si>
    <t>雞腿10g、洋蔥10g、蘋果10g、蒜頭、雪白菇10g、蔥</t>
    <phoneticPr fontId="3" type="noConversion"/>
  </si>
  <si>
    <t>176卡(碳水化合物37.8g、脂肪0.3g、蛋白質5.5g)</t>
    <phoneticPr fontId="3" type="noConversion"/>
  </si>
  <si>
    <t>95卡(碳水化合物20g、脂肪1g、蛋白質2.1g)</t>
    <phoneticPr fontId="3" type="noConversion"/>
  </si>
  <si>
    <t>蕃茄20g、雞蛋1/2顆</t>
    <phoneticPr fontId="3" type="noConversion"/>
  </si>
  <si>
    <t>綜合莓果吐司、溫牛奶</t>
    <phoneticPr fontId="3" type="noConversion"/>
  </si>
  <si>
    <t>120卡(碳水化合物2.6g、脂肪4.5g、蛋白質5.6g)</t>
    <phoneticPr fontId="3" type="noConversion"/>
  </si>
  <si>
    <t>186+45卡(碳水化合物36.2+15g、脂肪2.3g、蛋白質4.9g)</t>
    <phoneticPr fontId="3" type="noConversion"/>
  </si>
  <si>
    <t>穀片、鮮奶</t>
    <phoneticPr fontId="3" type="noConversion"/>
  </si>
  <si>
    <t>黑糖紅豆豆花</t>
    <phoneticPr fontId="3" type="noConversion"/>
  </si>
  <si>
    <t>玉米片30g、好市多鮮奶120cc</t>
    <phoneticPr fontId="3" type="noConversion"/>
  </si>
  <si>
    <t>216卡(碳水化合物42.3g、脂肪2.6g、蛋白質5.9g)</t>
    <phoneticPr fontId="3" type="noConversion"/>
  </si>
  <si>
    <t>南瓜濃湯</t>
    <phoneticPr fontId="3" type="noConversion"/>
  </si>
  <si>
    <t>香菇滷肉</t>
    <phoneticPr fontId="3" type="noConversion"/>
  </si>
  <si>
    <t>玉米濃湯餃</t>
    <phoneticPr fontId="3" type="noConversion"/>
  </si>
  <si>
    <t>南瓜60g、馬鈴薯30g、絞雞胸肉10g</t>
    <phoneticPr fontId="3" type="noConversion"/>
  </si>
  <si>
    <t>香菇25g、鮮肉30g、紅蘿蔔10g、非基改油豆腐10g</t>
    <phoneticPr fontId="3" type="noConversion"/>
  </si>
  <si>
    <t>雞胸肉20g、非基改玉米300g、雞蛋1/4個、紅蘿蔔10g、水餃60g</t>
    <phoneticPr fontId="3" type="noConversion"/>
  </si>
  <si>
    <t>192卡(碳水化合物24.4g、脂肪7.5g、蛋白質6.7g)</t>
    <phoneticPr fontId="3" type="noConversion"/>
  </si>
  <si>
    <t>親子粥</t>
    <phoneticPr fontId="3" type="noConversion"/>
  </si>
  <si>
    <t>香酥魚</t>
    <phoneticPr fontId="3" type="noConversion"/>
  </si>
  <si>
    <t>166卡(碳水化合物32g、脂肪1.6g、蛋白質7g)</t>
    <phoneticPr fontId="3" type="noConversion"/>
  </si>
  <si>
    <t>馬鈴薯30g、豬肉30g</t>
    <phoneticPr fontId="3" type="noConversion"/>
  </si>
  <si>
    <t>175卡(碳水化合物2g、脂肪0g、蛋白質3g)</t>
    <phoneticPr fontId="3" type="noConversion"/>
  </si>
  <si>
    <t>266卡(碳水化合物2.3g、脂肪9g、蛋白質14g)</t>
    <phoneticPr fontId="3" type="noConversion"/>
  </si>
  <si>
    <t>176卡(碳水化合物36g、脂肪2.2g、蛋白質7g)</t>
    <phoneticPr fontId="3" type="noConversion"/>
  </si>
  <si>
    <t>210卡(碳水化合物22.1g、脂肪9.6g、蛋白質8.7g)</t>
    <phoneticPr fontId="3" type="noConversion"/>
  </si>
  <si>
    <r>
      <t>薏仁10g</t>
    </r>
    <r>
      <rPr>
        <sz val="8"/>
        <color rgb="FF000000"/>
        <rFont val="新細明體"/>
        <family val="1"/>
        <charset val="136"/>
      </rPr>
      <t>、</t>
    </r>
    <r>
      <rPr>
        <sz val="8"/>
        <color rgb="FF000000"/>
        <rFont val="新細明體"/>
        <family val="1"/>
        <charset val="136"/>
      </rPr>
      <t>蓮子10g</t>
    </r>
    <r>
      <rPr>
        <sz val="8"/>
        <color rgb="FF000000"/>
        <rFont val="新細明體"/>
        <family val="1"/>
        <charset val="136"/>
      </rPr>
      <t>、</t>
    </r>
    <r>
      <rPr>
        <sz val="8"/>
        <color rgb="FF000000"/>
        <rFont val="新細明體"/>
        <family val="1"/>
        <charset val="136"/>
      </rPr>
      <t>芡實10g</t>
    </r>
    <r>
      <rPr>
        <sz val="8"/>
        <color rgb="FF000000"/>
        <rFont val="新細明體"/>
        <family val="1"/>
        <charset val="136"/>
      </rPr>
      <t>、</t>
    </r>
    <r>
      <rPr>
        <sz val="8"/>
        <color rgb="FF000000"/>
        <rFont val="新細明體"/>
        <family val="1"/>
        <charset val="136"/>
      </rPr>
      <t>淮山10g</t>
    </r>
    <r>
      <rPr>
        <sz val="8"/>
        <color rgb="FF000000"/>
        <rFont val="新細明體"/>
        <family val="1"/>
        <charset val="136"/>
      </rPr>
      <t>、排骨20g</t>
    </r>
    <phoneticPr fontId="3" type="noConversion"/>
  </si>
  <si>
    <t>雞蓉玉米濃湯</t>
    <phoneticPr fontId="3" type="noConversion"/>
  </si>
  <si>
    <t>非基改玉米20g、紅蘿蔔20g、雞蛋1/4個、雞胸肉20g</t>
    <phoneticPr fontId="3" type="noConversion"/>
  </si>
  <si>
    <t>※本園未使用牛肉一律使用國產豬肉。</t>
    <phoneticPr fontId="3" type="noConversion"/>
  </si>
  <si>
    <t>※米飯為胚芽米/每日午餐均附當季新鮮水果一份。</t>
    <phoneticPr fontId="3" type="noConversion"/>
  </si>
  <si>
    <t>蔬菜起司豬肉堡</t>
    <phoneticPr fontId="3" type="noConversion"/>
  </si>
  <si>
    <t>254卡(碳水化合物27.8g、脂肪11g、蛋白質11g)</t>
    <phoneticPr fontId="3" type="noConversion"/>
  </si>
  <si>
    <t>190卡(碳水化合物18g、脂肪5g、蛋白質3g)</t>
    <phoneticPr fontId="3" type="noConversion"/>
  </si>
  <si>
    <t>北海道濃湯</t>
    <phoneticPr fontId="3" type="noConversion"/>
  </si>
  <si>
    <t>香煎鱸魚</t>
    <phoneticPr fontId="3" type="noConversion"/>
  </si>
  <si>
    <t>豆子乾排骨湯</t>
    <phoneticPr fontId="3" type="noConversion"/>
  </si>
  <si>
    <t>165卡(碳水化合物23g、脂肪2g、蛋白質16g)</t>
    <phoneticPr fontId="3" type="noConversion"/>
  </si>
  <si>
    <t>157卡(碳水化合物8.2g、脂肪6.1g、蛋白質18g)</t>
    <phoneticPr fontId="3" type="noConversion"/>
  </si>
  <si>
    <t>絞肉燒冬瓜</t>
    <phoneticPr fontId="3" type="noConversion"/>
  </si>
  <si>
    <t>豬絞肉20g、冬瓜25g</t>
    <phoneticPr fontId="3" type="noConversion"/>
  </si>
  <si>
    <t>214卡(碳水化合物1.3g、脂肪3g、蛋白質5g)</t>
    <phoneticPr fontId="3" type="noConversion"/>
  </si>
  <si>
    <t>蔥花卷、養生茶</t>
    <phoneticPr fontId="3" type="noConversion"/>
  </si>
  <si>
    <t>麵粉、蔥等30g、紅棗枸杞茶120cc</t>
    <phoneticPr fontId="3" type="noConversion"/>
  </si>
  <si>
    <t>176+41卡(碳水化合物37+14g、脂肪0.3g、蛋白質5.5g)</t>
    <phoneticPr fontId="3" type="noConversion"/>
  </si>
  <si>
    <t>※本園黃豆類相關菜餚(豆腐/豆漿..等)，採用嘉鄉豆腐店與阿汀豆腐店提供之非基改黃豆製品。</t>
    <phoneticPr fontId="3" type="noConversion"/>
  </si>
  <si>
    <t>※本園使用玉米，採用非基因改造優良玉米粒罐頭。</t>
    <phoneticPr fontId="3" type="noConversion"/>
  </si>
  <si>
    <t>※時令青菜由城南有機農場提供之有機新鮮葉菜。</t>
    <phoneticPr fontId="3" type="noConversion"/>
  </si>
  <si>
    <t>※本園豬肉均由肉商提供當日新鮮合格溫體台灣豬肉。</t>
    <phoneticPr fontId="3" type="noConversion"/>
  </si>
  <si>
    <t>※本園之飲用水與廚房料理用水全面採RO逆滲透純水。</t>
    <phoneticPr fontId="3" type="noConversion"/>
  </si>
  <si>
    <t>※本園提供之菜品含有：甲殼類、牛奶、蛋、堅果類、芝麻、含麩質之穀物、大豆、魚類，不適合對其過敏體質者食用。</t>
    <phoneticPr fontId="3" type="noConversion"/>
  </si>
  <si>
    <t>453卡(碳水化合物65.5g、脂肪10.8g、蛋白質23g)</t>
  </si>
  <si>
    <t>120卡(碳水化合物2.2g、脂肪4.2g、蛋白質18g)</t>
  </si>
  <si>
    <t>240+38卡(碳水化合物49+13g、脂肪2+0g、蛋白質2+0g)</t>
  </si>
  <si>
    <t>菜單</t>
    <phoneticPr fontId="3" type="noConversion"/>
  </si>
  <si>
    <t>健康蔬菜湯</t>
    <phoneticPr fontId="3" type="noConversion"/>
  </si>
  <si>
    <t>食材</t>
    <phoneticPr fontId="3" type="noConversion"/>
  </si>
  <si>
    <t>洋蔥20g、馬鈴薯70g、豐力富奶粉300g、雞胸肉20g、西芹70、鮮菇70g</t>
    <phoneticPr fontId="3" type="noConversion"/>
  </si>
  <si>
    <t>溯源雞蛋1/2個</t>
    <phoneticPr fontId="3" type="noConversion"/>
  </si>
  <si>
    <t>地瓜1/3個、枸杞茶120cc</t>
    <phoneticPr fontId="3" type="noConversion"/>
  </si>
  <si>
    <t>55卡(碳水化合物6.2g、脂肪g、蛋白質g)</t>
    <phoneticPr fontId="3" type="noConversion"/>
  </si>
  <si>
    <t>118+25卡(碳水化合物35+3.5g、脂肪0g、蛋白質1.7g)</t>
    <phoneticPr fontId="3" type="noConversion"/>
  </si>
  <si>
    <t>五彩杏菇丁</t>
    <phoneticPr fontId="3" type="noConversion"/>
  </si>
  <si>
    <t>鱸魚35g</t>
    <phoneticPr fontId="3" type="noConversion"/>
  </si>
  <si>
    <t>雞肉10g、紅蘿蔔10g、杏鮑菇10g、小黃瓜10g、乾香菇10g</t>
    <phoneticPr fontId="3" type="noConversion"/>
  </si>
  <si>
    <t>198卡(碳水化合物2.3g、脂肪3g、蛋白質2.6g)</t>
    <phoneticPr fontId="3" type="noConversion"/>
  </si>
  <si>
    <t>小魚鮮肉粥</t>
    <phoneticPr fontId="3" type="noConversion"/>
  </si>
  <si>
    <t>鮮菇義大利肉醬麵</t>
    <phoneticPr fontId="3" type="noConversion"/>
  </si>
  <si>
    <t>胚芽米20g、絞雞胸肉10g、小魚10g、紅蘿蔔10g</t>
    <phoneticPr fontId="3" type="noConversion"/>
  </si>
  <si>
    <t>青豆仁牛奶濃湯</t>
    <phoneticPr fontId="3" type="noConversion"/>
  </si>
  <si>
    <t>洋蔥炒蛋</t>
    <phoneticPr fontId="3" type="noConversion"/>
  </si>
  <si>
    <t>青豆仁20g、豐力富奶粉300g、洋蔥20g、馬鈴薯60g、雞胸肉20g、鮮菇70g</t>
    <phoneticPr fontId="3" type="noConversion"/>
  </si>
  <si>
    <t>192卡(碳水化合物15g、脂肪1.0g、蛋白質3.8g)</t>
    <phoneticPr fontId="3" type="noConversion"/>
  </si>
  <si>
    <t>滷雞腿排</t>
    <phoneticPr fontId="3" type="noConversion"/>
  </si>
  <si>
    <t>293卡(碳水化合物2.2g、脂肪15g、蛋白質21g)</t>
    <phoneticPr fontId="3" type="noConversion"/>
  </si>
  <si>
    <t>起司蔥油餅、麥茶</t>
    <phoneticPr fontId="3" type="noConversion"/>
  </si>
  <si>
    <t>安佳起司、蔥、麵粉等30g、麥茶120cc</t>
    <phoneticPr fontId="3" type="noConversion"/>
  </si>
  <si>
    <t>奶香八寶粥</t>
    <phoneticPr fontId="3" type="noConversion"/>
  </si>
  <si>
    <t>豐力富奶粉100g、紫米30g、紅豆20g、薏仁10g、枸杞5g</t>
    <phoneticPr fontId="3" type="noConversion"/>
  </si>
  <si>
    <t>228卡(碳水化合物21g、脂肪0.7g、蛋白質4g)</t>
    <phoneticPr fontId="3" type="noConversion"/>
  </si>
  <si>
    <t>蘿蔔燉肉</t>
    <phoneticPr fontId="3" type="noConversion"/>
  </si>
  <si>
    <t>玉米塊</t>
    <phoneticPr fontId="3" type="noConversion"/>
  </si>
  <si>
    <t>薑絲、蛤蜊10g、冬瓜50g</t>
    <phoneticPr fontId="3" type="noConversion"/>
  </si>
  <si>
    <t>玉米50g</t>
    <phoneticPr fontId="3" type="noConversion"/>
  </si>
  <si>
    <t>260卡(碳水化合物4.1g、脂肪14.1g、蛋白質27.6g)</t>
    <phoneticPr fontId="3" type="noConversion"/>
  </si>
  <si>
    <t>113卡(碳水化合物19g、脂肪1g、蛋白質3g)</t>
    <phoneticPr fontId="3" type="noConversion"/>
  </si>
  <si>
    <t>油豆腐細粉</t>
    <phoneticPr fontId="3" type="noConversion"/>
  </si>
  <si>
    <t>養生紫米糕、枸杞茶</t>
    <phoneticPr fontId="3" type="noConversion"/>
  </si>
  <si>
    <t>黑糯米15g、白芝麻5g、葡萄乾10g、圓糯米15g、枸杞茶120cc</t>
    <phoneticPr fontId="3" type="noConversion"/>
  </si>
  <si>
    <t>200卡(碳水化合物16g、脂肪2g、蛋白質7.4g)</t>
    <phoneticPr fontId="3" type="noConversion"/>
  </si>
  <si>
    <t>232+25卡(碳水化合物20.6+3.5g、脂肪12.5g、蛋白質8.4+1.7g)</t>
    <phoneticPr fontId="3" type="noConversion"/>
  </si>
  <si>
    <t>雞蓉玉米粥</t>
    <phoneticPr fontId="3" type="noConversion"/>
  </si>
  <si>
    <t>玉米10g、絞雞胸肉10g、胚芽米30g、紅蘿蔔10g、吻仔魚10g</t>
    <phoneticPr fontId="3" type="noConversion"/>
  </si>
  <si>
    <t>230卡(碳水化合物36g、脂肪5g、蛋白質11g)</t>
    <phoneticPr fontId="3" type="noConversion"/>
  </si>
  <si>
    <t>什錦炊粉</t>
    <phoneticPr fontId="3" type="noConversion"/>
  </si>
  <si>
    <t>酸辣湯</t>
    <phoneticPr fontId="3" type="noConversion"/>
  </si>
  <si>
    <t>375卡(碳水化合物84g、脂肪4g、蛋白質7g)</t>
    <phoneticPr fontId="3" type="noConversion"/>
  </si>
  <si>
    <t>139卡(碳水化合物15g、脂肪4.9g、蛋白質8.3g)</t>
    <phoneticPr fontId="3" type="noConversion"/>
  </si>
  <si>
    <t>吻仔魚煎蛋</t>
    <phoneticPr fontId="3" type="noConversion"/>
  </si>
  <si>
    <t>吻仔魚20g、蔥10g、雞蛋1/2個</t>
    <phoneticPr fontId="3" type="noConversion"/>
  </si>
  <si>
    <t>140卡(碳水化合物1.5g、脂肪9.2g、蛋白質12.3g)</t>
    <phoneticPr fontId="3" type="noConversion"/>
  </si>
  <si>
    <t>什錦炒麵</t>
    <phoneticPr fontId="3" type="noConversion"/>
  </si>
  <si>
    <t>464卡(碳水化合物50g、脂肪12g、蛋白質4g)</t>
    <phoneticPr fontId="3" type="noConversion"/>
  </si>
  <si>
    <t>麵線糊</t>
    <phoneticPr fontId="3" type="noConversion"/>
  </si>
  <si>
    <t>311卡(碳水化合物50g、脂肪0g、蛋白質11.2g)</t>
    <phoneticPr fontId="3" type="noConversion"/>
  </si>
  <si>
    <t>糖醋魚</t>
    <phoneticPr fontId="3" type="noConversion"/>
  </si>
  <si>
    <t>三杯豆腐</t>
    <phoneticPr fontId="3" type="noConversion"/>
  </si>
  <si>
    <t>豬肉15g、非基因改造豆腐30g、九層塔</t>
    <phoneticPr fontId="3" type="noConversion"/>
  </si>
  <si>
    <t>317.2卡(碳水化合物24.2g、脂肪10.7g、蛋白質16.4g)</t>
    <phoneticPr fontId="3" type="noConversion"/>
  </si>
  <si>
    <t>259卡(碳水化合物7.5g、脂肪6g、蛋白質11g)</t>
    <phoneticPr fontId="3" type="noConversion"/>
  </si>
  <si>
    <t>PS：1.如遇颱風或特殊狀況將視狀況調整食材與食譜，並公布於辦公室公佈欄，感謝家長的體諒。</t>
    <phoneticPr fontId="3" type="noConversion"/>
  </si>
  <si>
    <t xml:space="preserve">    2.所有菜餚均未添加味精且少油、少鹽、少糖。</t>
    <phoneticPr fontId="3" type="noConversion"/>
  </si>
  <si>
    <t>醬燒包</t>
    <phoneticPr fontId="3" type="noConversion"/>
  </si>
  <si>
    <t>249卡(碳水化合物10g、脂肪8g、蛋白質19g)</t>
  </si>
  <si>
    <t>台灣溯源蛋1/2個</t>
    <phoneticPr fontId="3" type="noConversion"/>
  </si>
  <si>
    <t>176卡(碳水化合物11.8g、脂肪11g、蛋白質4.9g)</t>
    <phoneticPr fontId="3" type="noConversion"/>
  </si>
  <si>
    <t>草莓餐包</t>
    <phoneticPr fontId="3" type="noConversion"/>
  </si>
  <si>
    <t>奶油、麵粉、草莓果醬等40g</t>
    <phoneticPr fontId="3" type="noConversion"/>
  </si>
  <si>
    <t>187卡(碳水化合物11.6g、脂肪5.7g、蛋白質8.4g)</t>
    <phoneticPr fontId="3" type="noConversion"/>
  </si>
  <si>
    <t>芋頭米粉湯</t>
    <phoneticPr fontId="3" type="noConversion"/>
  </si>
  <si>
    <t>栗子燒雞肉</t>
    <phoneticPr fontId="3" type="noConversion"/>
  </si>
  <si>
    <t>燴三鮮</t>
    <phoneticPr fontId="3" type="noConversion"/>
  </si>
  <si>
    <t>蕃茄洋蔥雞湯</t>
    <phoneticPr fontId="3" type="noConversion"/>
  </si>
  <si>
    <t>雞胸肉30g、栗子10g、香菇5g、彩椒5g</t>
    <phoneticPr fontId="3" type="noConversion"/>
  </si>
  <si>
    <t>336卡(碳水化合物21g、脂肪5g、蛋白質10g)</t>
    <phoneticPr fontId="3" type="noConversion"/>
  </si>
  <si>
    <t>261卡(碳水化合物12g、脂肪31g、蛋白質23g)</t>
    <phoneticPr fontId="3" type="noConversion"/>
  </si>
  <si>
    <t>220卡(碳水化合物23.6g、脂肪5.3g、蛋白質16.1g)</t>
    <phoneticPr fontId="3" type="noConversion"/>
  </si>
  <si>
    <t>191卡(碳水化合物23g、脂肪3g、蛋白質12g)</t>
    <phoneticPr fontId="3" type="noConversion"/>
  </si>
  <si>
    <t>健康蕃茄肉絲麵</t>
    <phoneticPr fontId="3" type="noConversion"/>
  </si>
  <si>
    <t>290卡(碳水化合物18g、脂肪6g、蛋白質25g)</t>
    <phoneticPr fontId="3" type="noConversion"/>
  </si>
  <si>
    <t>440卡(碳水化合物70g、脂肪14.7g、蛋白質12g)</t>
    <phoneticPr fontId="3" type="noConversion"/>
  </si>
  <si>
    <t>擺夷米干</t>
    <phoneticPr fontId="3" type="noConversion"/>
  </si>
  <si>
    <t>275卡(碳水化合物23g、脂肪6g、蛋白質5g)</t>
    <phoneticPr fontId="3" type="noConversion"/>
  </si>
  <si>
    <t>蔬菜雞肉粥</t>
    <phoneticPr fontId="3" type="noConversion"/>
  </si>
  <si>
    <t>鮮菇10g、高麗菜20g、胚芽米30g、雞肉10g、紅蘿蔔10g</t>
    <phoneticPr fontId="3" type="noConversion"/>
  </si>
  <si>
    <t>175卡(碳水化合物7g、脂肪0g、蛋白質3g)</t>
    <phoneticPr fontId="3" type="noConversion"/>
  </si>
  <si>
    <t>雞腿肉35g、洋蔥5g、杏鮑菇10g</t>
    <phoneticPr fontId="3" type="noConversion"/>
  </si>
  <si>
    <t>洋蔥15g、馬鈴薯20g、咖哩、紅蘿蔔20g、白蘿蔔10g、花椰菜10g、雞胸肉30g</t>
    <phoneticPr fontId="3" type="noConversion"/>
  </si>
  <si>
    <t>捲捲麵50g、鮮菇10g、蕃茄15g、豬肉20g、洋蔥1/4顆、玉米筍10g、青花椰適量</t>
    <phoneticPr fontId="3" type="noConversion"/>
  </si>
  <si>
    <t>紅蘿蔔10g、小黃瓜20g、香菇5g、秀珍菇10g、毛豆5g</t>
    <phoneticPr fontId="3" type="noConversion"/>
  </si>
  <si>
    <t>粉絲滑蛋豆腐羹</t>
    <phoneticPr fontId="3" type="noConversion"/>
  </si>
  <si>
    <t>花椰菜蝦仁豆腐蛋</t>
    <phoneticPr fontId="3" type="noConversion"/>
  </si>
  <si>
    <t>溯源雞蛋1/2個、綠花椰菜適量、蝦仁30g、非基因改造嫩豆腐1/4盒</t>
    <phoneticPr fontId="3" type="noConversion"/>
  </si>
  <si>
    <t>277卡(碳水化合物6.5g、脂肪7.1g、蛋白質13g)</t>
    <phoneticPr fontId="3" type="noConversion"/>
  </si>
  <si>
    <t>258卡(碳水化合物3g、脂肪13g、蛋白質31g)</t>
    <phoneticPr fontId="3" type="noConversion"/>
  </si>
  <si>
    <t>水餃</t>
    <phoneticPr fontId="3" type="noConversion"/>
  </si>
  <si>
    <t>高麗菜水餃150g</t>
    <phoneticPr fontId="3" type="noConversion"/>
  </si>
  <si>
    <t>每顆69卡(碳水化合物3.4g、脂肪5.2g、蛋白質2.2g) 以5顆計算 共345卡</t>
    <phoneticPr fontId="3" type="noConversion"/>
  </si>
  <si>
    <t>90卡(碳水化合物3g、脂肪9g、蛋白質14g)</t>
    <phoneticPr fontId="3" type="noConversion"/>
  </si>
  <si>
    <t>洋蔥30g、雞蛋1/2個</t>
    <phoneticPr fontId="3" type="noConversion"/>
  </si>
  <si>
    <t>乾米粉80g、乾香菇20g、豬肉絲20g、芋頭30g、油蔥酥5g、蔥10g、乾蝦仁少許</t>
    <phoneticPr fontId="3" type="noConversion"/>
  </si>
  <si>
    <t>曬乾長豆30g、排骨10g</t>
    <phoneticPr fontId="3" type="noConversion"/>
  </si>
  <si>
    <t>豬肉35g、麵條60g、芹菜10g、金針菇20g、蕃茄40g</t>
    <phoneticPr fontId="3" type="noConversion"/>
  </si>
  <si>
    <t>香菇雞肉粥</t>
    <phoneticPr fontId="3" type="noConversion"/>
  </si>
  <si>
    <t>濕香菇25g、雞胸肉15g、胚芽米25g、紅蘿蔔5g</t>
    <phoneticPr fontId="3" type="noConversion"/>
  </si>
  <si>
    <t>190卡(碳水化合物20g、脂肪4g、蛋白質14g)</t>
    <phoneticPr fontId="3" type="noConversion"/>
  </si>
  <si>
    <t>香菇雞湯</t>
    <phoneticPr fontId="3" type="noConversion"/>
  </si>
  <si>
    <t>53卡(碳水化合物12.5g、脂肪0g、蛋白質0.8g)</t>
    <phoneticPr fontId="3" type="noConversion"/>
  </si>
  <si>
    <t>海帶芽蛋花湯</t>
    <phoneticPr fontId="3" type="noConversion"/>
  </si>
  <si>
    <t>海帶芽20g、溯源雞蛋1/2個</t>
    <phoneticPr fontId="3" type="noConversion"/>
  </si>
  <si>
    <t>94卡(碳水化合物6g、脂肪1g、蛋白質3g)</t>
    <phoneticPr fontId="3" type="noConversion"/>
  </si>
  <si>
    <t>薏仁蓮子雞湯</t>
    <phoneticPr fontId="3" type="noConversion"/>
  </si>
  <si>
    <t>322卡(碳水化合物38g、脂肪8g、蛋白質27g)</t>
    <phoneticPr fontId="3" type="noConversion"/>
  </si>
  <si>
    <t>洋蔥25g、紅蘿蔔20g、高麗菜40g</t>
    <phoneticPr fontId="3" type="noConversion"/>
  </si>
  <si>
    <t>什錦粥</t>
    <phoneticPr fontId="3" type="noConversion"/>
  </si>
  <si>
    <t>絞雞胸肉10g、非基改玉米10g、吻仔魚10g、胚芽米30g、紅蘿蔔10g</t>
    <phoneticPr fontId="3" type="noConversion"/>
  </si>
  <si>
    <t>糖醋肉片</t>
    <phoneticPr fontId="3" type="noConversion"/>
  </si>
  <si>
    <t>264卡(碳水化合物5.3g、脂肪11g、蛋白質18g)</t>
    <phoneticPr fontId="3" type="noConversion"/>
  </si>
  <si>
    <t>牛蒡排骨湯</t>
    <phoneticPr fontId="3" type="noConversion"/>
  </si>
  <si>
    <t>06
月
04
日</t>
  </si>
  <si>
    <t>豬絞肉10g、蕃茄30g、非基改豆腐20g</t>
    <phoneticPr fontId="3" type="noConversion"/>
  </si>
  <si>
    <t>71卡(碳水化合物5.69g、脂肪4.05g、蛋白質3.75g)</t>
    <phoneticPr fontId="3" type="noConversion"/>
  </si>
  <si>
    <t>06
月
05
日</t>
  </si>
  <si>
    <t>麵線50g、豬肉35g、金針菇20g、紅蘿蔔10g、木耳10g、雞蛋雞蛋1/4個</t>
    <phoneticPr fontId="3" type="noConversion"/>
  </si>
  <si>
    <t>炒帶芽</t>
    <phoneticPr fontId="3" type="noConversion"/>
  </si>
  <si>
    <t>豬里肌肉片30g、小黃瓜10g、紅蘿蔔10g</t>
    <phoneticPr fontId="3" type="noConversion"/>
  </si>
  <si>
    <t>海帶芽20g、芹菜5g、紅蘿蔔10g、豆皮20g</t>
    <phoneticPr fontId="3" type="noConversion"/>
  </si>
  <si>
    <t>乾香菇10g、雞腿30g</t>
    <phoneticPr fontId="3" type="noConversion"/>
  </si>
  <si>
    <t>101卡(碳水化合物15g、脂肪0.2g、蛋白質3g)</t>
    <phoneticPr fontId="3" type="noConversion"/>
  </si>
  <si>
    <t>129+56卡(碳水化合物19.5+5g、脂肪3.9+2g、蛋白質3.85+4.2g)</t>
    <phoneticPr fontId="3" type="noConversion"/>
  </si>
  <si>
    <t>三彩豆包</t>
    <phoneticPr fontId="3" type="noConversion"/>
  </si>
  <si>
    <t>紅蘿蔔10g、毛豆10g、非基改玉米10g、豆包20g</t>
    <phoneticPr fontId="3" type="noConversion"/>
  </si>
  <si>
    <t>190卡(碳水化合物12.5g、脂肪2g、蛋白質7g)</t>
    <phoneticPr fontId="3" type="noConversion"/>
  </si>
  <si>
    <t>06
月
12
日</t>
  </si>
  <si>
    <t>馬鈴薯鮮蔬雞湯</t>
    <phoneticPr fontId="3" type="noConversion"/>
  </si>
  <si>
    <t>雞肉10g、馬鈴薯10g、洋蔥10g、杏鮑菇10g、蔥</t>
    <phoneticPr fontId="3" type="noConversion"/>
  </si>
  <si>
    <t>時令蔬菜70g、雞蛋10g、雞絲麵60g、肉絲35g、木耳10g、金針菇20g</t>
    <phoneticPr fontId="3" type="noConversion"/>
  </si>
  <si>
    <t>75.4卡(碳水化合物6g、脂肪2.6g、蛋白質6.9g)</t>
    <phoneticPr fontId="3" type="noConversion"/>
  </si>
  <si>
    <t>紅蘿蔔10g、雞蛋1/4個、雞胸10g、金針菇20g、竹筍10g、木耳10g、非基改豆腐15g</t>
    <phoneticPr fontId="3" type="noConversion"/>
  </si>
  <si>
    <t>穀片、溫牛奶</t>
    <phoneticPr fontId="3" type="noConversion"/>
  </si>
  <si>
    <t>玉米片30g、豐力富牛奶120cc</t>
    <phoneticPr fontId="3" type="noConversion"/>
  </si>
  <si>
    <t>薏仁15g、蓮子15g、雞肉10g</t>
    <phoneticPr fontId="3" type="noConversion"/>
  </si>
  <si>
    <t>06
月
18
日</t>
  </si>
  <si>
    <t>毛豆蝦仁雞丁</t>
    <phoneticPr fontId="3" type="noConversion"/>
  </si>
  <si>
    <t>毛豆10g、雞胸肉30g、蝦仁5g、非基改玉米粒10g</t>
    <phoneticPr fontId="3" type="noConversion"/>
  </si>
  <si>
    <t>225卡(碳水化合物8g、脂肪15g、蛋白質13g)</t>
    <phoneticPr fontId="3" type="noConversion"/>
  </si>
  <si>
    <t>紅糖饅頭</t>
    <phoneticPr fontId="3" type="noConversion"/>
  </si>
  <si>
    <t>麵粉、紅糖等30g</t>
    <phoneticPr fontId="3" type="noConversion"/>
  </si>
  <si>
    <t>180卡(碳水化合物29g、脂肪0g、蛋白質0.5g)</t>
    <phoneticPr fontId="3" type="noConversion"/>
  </si>
  <si>
    <t>雞腿30g、洋蔥10g、蘋果10g、蒜頭、雪白菇10g、蔥</t>
    <phoneticPr fontId="3" type="noConversion"/>
  </si>
  <si>
    <t>鯛魚豆腐味噌湯</t>
    <phoneticPr fontId="3" type="noConversion"/>
  </si>
  <si>
    <t>鯛魚10g、非基改豆腐30g、味噌、柴魚片</t>
    <phoneticPr fontId="3" type="noConversion"/>
  </si>
  <si>
    <t>81卡(碳水化合物2.3g、脂肪3g、蛋白質10g)</t>
    <phoneticPr fontId="3" type="noConversion"/>
  </si>
  <si>
    <t>06
月
25
日</t>
  </si>
  <si>
    <t>06
月
26
日</t>
  </si>
  <si>
    <t>肉絲炒雙菇</t>
    <phoneticPr fontId="3" type="noConversion"/>
  </si>
  <si>
    <t>金針排骨湯</t>
    <phoneticPr fontId="3" type="noConversion"/>
  </si>
  <si>
    <t>豬肉10g、杏鮑菇20g、香菇20g</t>
    <phoneticPr fontId="3" type="noConversion"/>
  </si>
  <si>
    <t>排骨10g、金針30g</t>
    <phoneticPr fontId="3" type="noConversion"/>
  </si>
  <si>
    <t>141卡(碳水化合物9.3g、脂肪7.2g、蛋白質9.3g)</t>
    <phoneticPr fontId="3" type="noConversion"/>
  </si>
  <si>
    <t>198卡(碳水化合物2.1g、脂肪6g、蛋白質17g)</t>
    <phoneticPr fontId="3" type="noConversion"/>
  </si>
  <si>
    <t>白蘿蔔20g、豬肉30g</t>
    <phoneticPr fontId="3" type="noConversion"/>
  </si>
  <si>
    <t>雞腿10g、蕃茄20g、洋蔥10g</t>
    <phoneticPr fontId="3" type="noConversion"/>
  </si>
  <si>
    <t>非基改玉米、雞蛋、絞雞胸肉、吻仔魚、紅蘿蔔</t>
    <phoneticPr fontId="3" type="noConversion"/>
  </si>
  <si>
    <t>絞雞胸肉、非基改玉米、吻仔魚、紅蘿蔔</t>
    <phoneticPr fontId="3" type="noConversion"/>
  </si>
  <si>
    <t>豬肉、麵粉、蔥等30g</t>
    <phoneticPr fontId="3" type="noConversion"/>
  </si>
  <si>
    <t>義式蔬菜濃湯</t>
  </si>
  <si>
    <t>馬鈴薯60g、洋蔥20g、鮮菇70g、雞胸肉20g、豐力富奶粉300g、西洋芹70g、義大利麵10g</t>
  </si>
  <si>
    <t>175卡(碳水化合物25g、脂肪2g、蛋白質17g)</t>
  </si>
  <si>
    <t>翡翠蝦仁炒飯</t>
    <phoneticPr fontId="3" type="noConversion"/>
  </si>
  <si>
    <t>排骨10g、牛蒡30g</t>
    <phoneticPr fontId="3" type="noConversion"/>
  </si>
  <si>
    <t>158卡(碳水化合物6g、脂肪8g、蛋白質13.5g)</t>
    <phoneticPr fontId="2" type="noConversion"/>
  </si>
  <si>
    <t>06
月
03
日</t>
  </si>
  <si>
    <t>06
月
10
日</t>
  </si>
  <si>
    <t>06
月
11
日</t>
  </si>
  <si>
    <t>06
月
17
日</t>
  </si>
  <si>
    <t>06
月
24
日</t>
  </si>
  <si>
    <t>蛤蜊20g、雞肉30g</t>
    <phoneticPr fontId="3" type="noConversion"/>
  </si>
  <si>
    <t>205卡(碳水化合物11g、脂肪5g、蛋白質29g)</t>
    <phoneticPr fontId="3" type="noConversion"/>
  </si>
  <si>
    <t>南瓜玉米雞湯</t>
    <phoneticPr fontId="3" type="noConversion"/>
  </si>
  <si>
    <t>南瓜10g、玉米10g、雞腿20g、紅棗5g</t>
    <phoneticPr fontId="3" type="noConversion"/>
  </si>
  <si>
    <t>189卡(碳水化合物29g、脂肪6g、蛋白質10.5g)</t>
    <phoneticPr fontId="2" type="noConversion"/>
  </si>
  <si>
    <t>冬瓜蛤蜊湯</t>
    <phoneticPr fontId="3" type="noConversion"/>
  </si>
  <si>
    <t>蛤蜊雞湯</t>
    <phoneticPr fontId="2" type="noConversion"/>
  </si>
  <si>
    <t>起司蔥油餅、麥茶</t>
    <phoneticPr fontId="3" type="noConversion"/>
  </si>
  <si>
    <t>水潤餅、溫牛奶</t>
    <phoneticPr fontId="3" type="noConversion"/>
  </si>
  <si>
    <t>雞蛋、麵粉等40g、豐力富牛奶120cc</t>
    <phoneticPr fontId="3" type="noConversion"/>
  </si>
  <si>
    <t>285+45卡(碳水化合物56+15g、脂肪10g、蛋白質5g)</t>
    <phoneticPr fontId="3" type="noConversion"/>
  </si>
  <si>
    <t>豬肉100g、漢堡1個、美生菜50g、安佳起司半片、蕃茄醬</t>
    <phoneticPr fontId="3" type="noConversion"/>
  </si>
  <si>
    <t>乾香菇15g、紅蘿蔔10g、高麗菜110g、豬肉15g、麵條50g、韭菜花5g</t>
    <phoneticPr fontId="3" type="noConversion"/>
  </si>
  <si>
    <r>
      <t>板條</t>
    </r>
    <r>
      <rPr>
        <sz val="8"/>
        <rFont val="新細明體"/>
        <family val="3"/>
        <charset val="136"/>
      </rPr>
      <t>50g</t>
    </r>
    <r>
      <rPr>
        <sz val="8"/>
        <rFont val="華康細圓體"/>
        <family val="3"/>
        <charset val="136"/>
      </rPr>
      <t>、豬肉</t>
    </r>
    <r>
      <rPr>
        <sz val="8"/>
        <rFont val="新細明體"/>
        <family val="3"/>
        <charset val="136"/>
      </rPr>
      <t>20g</t>
    </r>
    <r>
      <rPr>
        <sz val="8"/>
        <rFont val="華康細圓體"/>
        <family val="3"/>
        <charset val="136"/>
      </rPr>
      <t>、蔥、豆芽菜</t>
    </r>
    <r>
      <rPr>
        <sz val="8"/>
        <rFont val="新細明體"/>
        <family val="3"/>
        <charset val="136"/>
      </rPr>
      <t>10g</t>
    </r>
    <r>
      <rPr>
        <sz val="8"/>
        <rFont val="華康細圓體"/>
        <family val="3"/>
        <charset val="136"/>
      </rPr>
      <t>、蒜酥、高麗菜</t>
    </r>
    <r>
      <rPr>
        <sz val="8"/>
        <rFont val="新細明體"/>
        <family val="3"/>
        <charset val="136"/>
      </rPr>
      <t>100g</t>
    </r>
    <r>
      <rPr>
        <sz val="8"/>
        <rFont val="華康細圓體"/>
        <family val="3"/>
        <charset val="136"/>
      </rPr>
      <t>、蕃茄</t>
    </r>
    <r>
      <rPr>
        <sz val="8"/>
        <rFont val="新細明體"/>
        <family val="3"/>
        <charset val="136"/>
      </rPr>
      <t>10g</t>
    </r>
    <phoneticPr fontId="3" type="noConversion"/>
  </si>
  <si>
    <t>炊粉50g、紅蘿蔔5g、豬肉15g、韭菜花5g、高麗菜110g、乾香菇10g、芹菜</t>
    <phoneticPr fontId="3" type="noConversion"/>
  </si>
  <si>
    <r>
      <t>豬肉15g、胡蘿蔔10g、青江菜</t>
    </r>
    <r>
      <rPr>
        <sz val="8"/>
        <rFont val="新細明體"/>
        <family val="3"/>
        <charset val="136"/>
      </rPr>
      <t>7</t>
    </r>
    <r>
      <rPr>
        <sz val="8"/>
        <rFont val="華康細圓體"/>
        <family val="3"/>
        <charset val="136"/>
      </rPr>
      <t>5g、雞蛋1/4、蝦仁15g</t>
    </r>
    <phoneticPr fontId="3" type="noConversion"/>
  </si>
  <si>
    <t>冬粉80g、雞蛋1/4個、非基因改造豆腐30g、木耳10g、金針菇10g、時令蔬菜110g、豬肉20g</t>
    <phoneticPr fontId="3" type="noConversion"/>
  </si>
  <si>
    <t>冬粉80g、非基改油豆腐30g、豬肉絲20g、蔬菜110g、金針菇20g、紅蘿蔔10g、木耳10g</t>
    <phoneticPr fontId="3" type="noConversion"/>
  </si>
  <si>
    <t>06
月
01
日</t>
    <phoneticPr fontId="3" type="noConversion"/>
  </si>
  <si>
    <t>06
月
02
日</t>
  </si>
  <si>
    <t>06
月
08
日</t>
    <phoneticPr fontId="2" type="noConversion"/>
  </si>
  <si>
    <t>06
月
09
日</t>
  </si>
  <si>
    <t>06
月
15
日</t>
    <phoneticPr fontId="3" type="noConversion"/>
  </si>
  <si>
    <t>仁光幼兒園 115年6月份菜單</t>
    <phoneticPr fontId="3" type="noConversion"/>
  </si>
  <si>
    <t>06
月
16
日</t>
    <phoneticPr fontId="2" type="noConversion"/>
  </si>
  <si>
    <t>端午節</t>
    <phoneticPr fontId="3" type="noConversion"/>
  </si>
  <si>
    <t>06
月
22
日</t>
    <phoneticPr fontId="3" type="noConversion"/>
  </si>
  <si>
    <t>06
月
23
日</t>
  </si>
  <si>
    <t>06
月
29
日</t>
    <phoneticPr fontId="2" type="noConversion"/>
  </si>
  <si>
    <t>06
月
30
日</t>
  </si>
  <si>
    <t>06
月
19
日</t>
  </si>
  <si>
    <t>大地堅果麵包、豆漿</t>
    <phoneticPr fontId="3" type="noConversion"/>
  </si>
  <si>
    <t>堅果麵包30g、、非基因改造黃豆120cc</t>
    <phoneticPr fontId="3" type="noConversion"/>
  </si>
  <si>
    <t>有機莓果醬、全麥吐司30g、白吐司30g、豐力富牛奶120cc</t>
    <phoneticPr fontId="3" type="noConversion"/>
  </si>
  <si>
    <t>義式蔬菜濃湯</t>
    <phoneticPr fontId="3" type="noConversion"/>
  </si>
  <si>
    <t>蕃茄豆腐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</si>
</sst>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23">
    <font>
      <sz val="12"/>
      <color theme="1"/>
      <name val="新細明體"/>
      <family val="2"/>
      <charset val="136"/>
      <scheme val="minor"/>
    </font>
    <font>
      <sz val="22"/>
      <name val="標楷體"/>
      <family val="4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2"/>
      <charset val="136"/>
    </font>
    <font>
      <sz val="12"/>
      <name val="標楷體"/>
      <family val="4"/>
      <charset val="136"/>
    </font>
    <font>
      <sz val="10"/>
      <name val="標楷體"/>
      <family val="4"/>
      <charset val="136"/>
    </font>
    <font>
      <sz val="12"/>
      <name val="新細明體"/>
      <family val="1"/>
      <charset val="136"/>
    </font>
    <font>
      <b/>
      <sz val="12"/>
      <name val="標楷體"/>
      <family val="4"/>
      <charset val="136"/>
    </font>
    <font>
      <b/>
      <sz val="12"/>
      <color rgb="FF000000"/>
      <name val="標楷體"/>
      <family val="4"/>
      <charset val="136"/>
    </font>
    <font>
      <sz val="11"/>
      <name val="標楷體"/>
      <family val="4"/>
      <charset val="136"/>
    </font>
    <font>
      <sz val="8"/>
      <name val="新細明體"/>
      <family val="1"/>
      <charset val="136"/>
    </font>
    <font>
      <sz val="12"/>
      <color theme="1"/>
      <name val="新細明體"/>
      <family val="2"/>
      <charset val="136"/>
    </font>
    <font>
      <sz val="8"/>
      <color rgb="FF000000"/>
      <name val="新細明體"/>
      <family val="1"/>
      <charset val="136"/>
    </font>
    <font>
      <sz val="8"/>
      <name val="新細明體"/>
      <family val="2"/>
      <charset val="136"/>
    </font>
    <font>
      <sz val="8"/>
      <name val="華康細圓體"/>
      <family val="3"/>
      <charset val="136"/>
    </font>
    <font>
      <sz val="14"/>
      <name val="標楷體"/>
      <family val="4"/>
      <charset val="136"/>
    </font>
    <font>
      <sz val="16"/>
      <name val="標楷體"/>
      <family val="4"/>
      <charset val="136"/>
    </font>
    <font>
      <sz val="10"/>
      <name val="文鼎中圓"/>
      <family val="3"/>
      <charset val="136"/>
    </font>
    <font>
      <sz val="14"/>
      <name val="新細明體"/>
      <family val="1"/>
      <charset val="136"/>
    </font>
    <font>
      <sz val="8"/>
      <name val="新細明體"/>
      <family val="3"/>
      <charset val="136"/>
    </font>
    <font>
      <sz val="8"/>
      <name val="標楷體"/>
      <family val="4"/>
      <charset val="136"/>
    </font>
    <font>
      <sz val="8"/>
      <color rgb="FF000000"/>
      <name val="新細明體"/>
      <family val="2"/>
      <charset val="136"/>
    </font>
    <font>
      <b/>
      <sz val="11"/>
      <color rgb="FF000000"/>
      <name val="標楷體"/>
      <family val="4"/>
      <charset val="136"/>
    </font>
  </fonts>
  <fills count="7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209">
    <xf numFmtId="0" fontId="0" fillId="0" borderId="0" xfId="0">
      <alignment vertical="center"/>
    </xf>
    <xf numFmtId="0" fontId="10" fillId="2" borderId="1" xfId="1" applyFont="1" applyFill="1" applyBorder="1" applyAlignment="1">
      <alignment vertical="top" wrapText="1"/>
    </xf>
    <xf numFmtId="0" fontId="10" fillId="2" borderId="1" xfId="1" applyFont="1" applyFill="1" applyBorder="1" applyAlignment="1">
      <alignment horizontal="left" vertical="top" wrapText="1"/>
    </xf>
    <xf numFmtId="0" fontId="8" fillId="2" borderId="1" xfId="0" applyFont="1" applyFill="1" applyBorder="1">
      <alignment vertical="center"/>
    </xf>
    <xf numFmtId="0" fontId="8" fillId="2" borderId="1" xfId="0" applyFont="1" applyFill="1" applyBorder="1" applyAlignment="1">
      <alignment horizontal="left" vertical="center"/>
    </xf>
    <xf numFmtId="0" fontId="10" fillId="3" borderId="1" xfId="1" applyFont="1" applyFill="1" applyBorder="1" applyAlignment="1">
      <alignment horizontal="left" vertical="top" wrapText="1"/>
    </xf>
    <xf numFmtId="0" fontId="7" fillId="3" borderId="1" xfId="0" applyFont="1" applyFill="1" applyBorder="1" applyAlignment="1">
      <alignment horizontal="left" vertical="center"/>
    </xf>
    <xf numFmtId="0" fontId="10" fillId="3" borderId="1" xfId="1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left" vertical="center" shrinkToFit="1"/>
    </xf>
    <xf numFmtId="0" fontId="7" fillId="2" borderId="1" xfId="1" applyFont="1" applyFill="1" applyBorder="1" applyAlignment="1">
      <alignment horizontal="left" vertical="top" shrinkToFit="1"/>
    </xf>
    <xf numFmtId="0" fontId="7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top" wrapText="1"/>
    </xf>
    <xf numFmtId="0" fontId="9" fillId="2" borderId="5" xfId="0" applyFont="1" applyFill="1" applyBorder="1" applyAlignment="1">
      <alignment horizontal="center" vertical="center" wrapText="1"/>
    </xf>
    <xf numFmtId="0" fontId="8" fillId="3" borderId="1" xfId="0" applyFont="1" applyFill="1" applyBorder="1">
      <alignment vertical="center"/>
    </xf>
    <xf numFmtId="0" fontId="7" fillId="3" borderId="1" xfId="1" applyFont="1" applyFill="1" applyBorder="1" applyAlignment="1">
      <alignment horizontal="left" vertical="top" shrinkToFit="1"/>
    </xf>
    <xf numFmtId="0" fontId="7" fillId="3" borderId="1" xfId="0" applyFont="1" applyFill="1" applyBorder="1" applyAlignment="1">
      <alignment horizontal="left" vertical="center" wrapText="1"/>
    </xf>
    <xf numFmtId="0" fontId="10" fillId="3" borderId="1" xfId="1" applyFont="1" applyFill="1" applyBorder="1" applyAlignment="1">
      <alignment vertical="top" wrapText="1"/>
    </xf>
    <xf numFmtId="0" fontId="10" fillId="3" borderId="1" xfId="0" applyFont="1" applyFill="1" applyBorder="1" applyAlignment="1">
      <alignment horizontal="left" vertical="top" wrapText="1"/>
    </xf>
    <xf numFmtId="0" fontId="12" fillId="3" borderId="1" xfId="0" applyFont="1" applyFill="1" applyBorder="1" applyAlignment="1">
      <alignment horizontal="left" vertical="top" wrapText="1"/>
    </xf>
    <xf numFmtId="0" fontId="9" fillId="3" borderId="5" xfId="0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left" vertical="top" shrinkToFit="1"/>
    </xf>
    <xf numFmtId="0" fontId="10" fillId="3" borderId="3" xfId="1" applyFont="1" applyFill="1" applyBorder="1" applyAlignment="1">
      <alignment horizontal="left" vertical="top" wrapText="1"/>
    </xf>
    <xf numFmtId="0" fontId="8" fillId="3" borderId="1" xfId="0" applyFont="1" applyFill="1" applyBorder="1" applyAlignment="1">
      <alignment horizontal="left" vertical="top"/>
    </xf>
    <xf numFmtId="0" fontId="8" fillId="3" borderId="1" xfId="0" applyFont="1" applyFill="1" applyBorder="1" applyAlignment="1">
      <alignment horizontal="left" vertical="top" wrapText="1"/>
    </xf>
    <xf numFmtId="0" fontId="7" fillId="3" borderId="1" xfId="0" applyFont="1" applyFill="1" applyBorder="1" applyAlignment="1">
      <alignment horizontal="left" vertical="top" wrapText="1"/>
    </xf>
    <xf numFmtId="0" fontId="12" fillId="3" borderId="1" xfId="0" applyFont="1" applyFill="1" applyBorder="1" applyAlignment="1">
      <alignment vertical="top" wrapText="1"/>
    </xf>
    <xf numFmtId="0" fontId="14" fillId="3" borderId="1" xfId="1" applyFont="1" applyFill="1" applyBorder="1" applyAlignment="1">
      <alignment vertical="top" wrapText="1"/>
    </xf>
    <xf numFmtId="0" fontId="0" fillId="4" borderId="1" xfId="0" applyFill="1" applyBorder="1">
      <alignment vertical="center"/>
    </xf>
    <xf numFmtId="0" fontId="7" fillId="4" borderId="1" xfId="1" applyFont="1" applyFill="1" applyBorder="1" applyAlignment="1">
      <alignment horizontal="left" vertical="top" shrinkToFit="1"/>
    </xf>
    <xf numFmtId="0" fontId="7" fillId="4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top" wrapText="1"/>
    </xf>
    <xf numFmtId="0" fontId="10" fillId="4" borderId="1" xfId="1" applyFont="1" applyFill="1" applyBorder="1" applyAlignment="1">
      <alignment horizontal="left" vertical="top" wrapText="1"/>
    </xf>
    <xf numFmtId="0" fontId="10" fillId="4" borderId="1" xfId="0" applyFont="1" applyFill="1" applyBorder="1" applyAlignment="1">
      <alignment horizontal="left" vertical="top" wrapText="1"/>
    </xf>
    <xf numFmtId="0" fontId="12" fillId="4" borderId="1" xfId="0" applyFont="1" applyFill="1" applyBorder="1" applyAlignment="1">
      <alignment horizontal="left" vertical="top" wrapText="1"/>
    </xf>
    <xf numFmtId="0" fontId="12" fillId="4" borderId="1" xfId="0" applyFont="1" applyFill="1" applyBorder="1" applyAlignment="1">
      <alignment vertical="top" wrapText="1"/>
    </xf>
    <xf numFmtId="0" fontId="9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/>
    </xf>
    <xf numFmtId="0" fontId="10" fillId="4" borderId="1" xfId="1" applyFont="1" applyFill="1" applyBorder="1" applyAlignment="1">
      <alignment vertical="top" wrapText="1"/>
    </xf>
    <xf numFmtId="0" fontId="10" fillId="4" borderId="3" xfId="1" applyFont="1" applyFill="1" applyBorder="1" applyAlignment="1">
      <alignment horizontal="left" vertical="top" wrapText="1"/>
    </xf>
    <xf numFmtId="0" fontId="13" fillId="4" borderId="1" xfId="0" applyFont="1" applyFill="1" applyBorder="1" applyAlignment="1">
      <alignment horizontal="left" vertical="top" wrapText="1"/>
    </xf>
    <xf numFmtId="0" fontId="8" fillId="4" borderId="1" xfId="0" applyFont="1" applyFill="1" applyBorder="1">
      <alignment vertical="center"/>
    </xf>
    <xf numFmtId="0" fontId="7" fillId="4" borderId="1" xfId="0" applyFont="1" applyFill="1" applyBorder="1" applyAlignment="1">
      <alignment vertical="top"/>
    </xf>
    <xf numFmtId="0" fontId="10" fillId="4" borderId="1" xfId="1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/>
    </xf>
    <xf numFmtId="0" fontId="7" fillId="5" borderId="3" xfId="0" applyFont="1" applyFill="1" applyBorder="1">
      <alignment vertical="center"/>
    </xf>
    <xf numFmtId="0" fontId="7" fillId="5" borderId="1" xfId="1" applyFont="1" applyFill="1" applyBorder="1" applyAlignment="1">
      <alignment horizontal="left" vertical="top" shrinkToFit="1"/>
    </xf>
    <xf numFmtId="0" fontId="8" fillId="5" borderId="1" xfId="0" applyFont="1" applyFill="1" applyBorder="1">
      <alignment vertical="center"/>
    </xf>
    <xf numFmtId="0" fontId="7" fillId="5" borderId="1" xfId="0" applyFont="1" applyFill="1" applyBorder="1" applyAlignment="1">
      <alignment horizontal="left" vertical="center" wrapText="1"/>
    </xf>
    <xf numFmtId="0" fontId="10" fillId="5" borderId="1" xfId="1" applyFont="1" applyFill="1" applyBorder="1" applyAlignment="1">
      <alignment horizontal="left" vertical="top" wrapText="1"/>
    </xf>
    <xf numFmtId="0" fontId="10" fillId="5" borderId="3" xfId="1" applyFont="1" applyFill="1" applyBorder="1" applyAlignment="1">
      <alignment horizontal="left" vertical="top" wrapText="1"/>
    </xf>
    <xf numFmtId="0" fontId="10" fillId="5" borderId="1" xfId="0" applyFont="1" applyFill="1" applyBorder="1" applyAlignment="1">
      <alignment horizontal="left" vertical="top" wrapText="1"/>
    </xf>
    <xf numFmtId="0" fontId="9" fillId="5" borderId="5" xfId="0" applyFont="1" applyFill="1" applyBorder="1" applyAlignment="1">
      <alignment horizontal="center" vertical="center" wrapText="1"/>
    </xf>
    <xf numFmtId="0" fontId="7" fillId="5" borderId="1" xfId="0" applyFont="1" applyFill="1" applyBorder="1">
      <alignment vertical="center"/>
    </xf>
    <xf numFmtId="0" fontId="7" fillId="5" borderId="3" xfId="1" applyFont="1" applyFill="1" applyBorder="1" applyAlignment="1">
      <alignment horizontal="left" vertical="top" shrinkToFit="1"/>
    </xf>
    <xf numFmtId="0" fontId="8" fillId="5" borderId="1" xfId="0" applyFont="1" applyFill="1" applyBorder="1" applyAlignment="1">
      <alignment horizontal="left" vertical="top" wrapText="1"/>
    </xf>
    <xf numFmtId="0" fontId="10" fillId="5" borderId="1" xfId="1" applyFont="1" applyFill="1" applyBorder="1" applyAlignment="1">
      <alignment vertical="top" wrapText="1"/>
    </xf>
    <xf numFmtId="0" fontId="7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justify" vertical="top" wrapText="1"/>
    </xf>
    <xf numFmtId="0" fontId="7" fillId="5" borderId="1" xfId="0" applyFont="1" applyFill="1" applyBorder="1" applyAlignment="1">
      <alignment horizontal="left" vertical="top" wrapText="1"/>
    </xf>
    <xf numFmtId="0" fontId="8" fillId="6" borderId="1" xfId="0" applyFont="1" applyFill="1" applyBorder="1" applyAlignment="1">
      <alignment horizontal="left" vertical="center"/>
    </xf>
    <xf numFmtId="0" fontId="7" fillId="6" borderId="1" xfId="1" applyFont="1" applyFill="1" applyBorder="1" applyAlignment="1">
      <alignment horizontal="left" vertical="top" shrinkToFit="1"/>
    </xf>
    <xf numFmtId="0" fontId="8" fillId="6" borderId="1" xfId="0" applyFont="1" applyFill="1" applyBorder="1">
      <alignment vertical="center"/>
    </xf>
    <xf numFmtId="0" fontId="7" fillId="6" borderId="1" xfId="0" applyFont="1" applyFill="1" applyBorder="1" applyAlignment="1">
      <alignment horizontal="left" vertical="center" wrapText="1"/>
    </xf>
    <xf numFmtId="0" fontId="10" fillId="6" borderId="1" xfId="1" applyFont="1" applyFill="1" applyBorder="1" applyAlignment="1">
      <alignment vertical="top" wrapText="1"/>
    </xf>
    <xf numFmtId="0" fontId="10" fillId="6" borderId="1" xfId="1" applyFont="1" applyFill="1" applyBorder="1" applyAlignment="1">
      <alignment horizontal="left" vertical="top" wrapText="1"/>
    </xf>
    <xf numFmtId="0" fontId="10" fillId="6" borderId="1" xfId="0" applyFont="1" applyFill="1" applyBorder="1" applyAlignment="1">
      <alignment horizontal="left" vertical="top" wrapText="1"/>
    </xf>
    <xf numFmtId="0" fontId="12" fillId="6" borderId="1" xfId="0" applyFont="1" applyFill="1" applyBorder="1" applyAlignment="1">
      <alignment vertical="top" wrapText="1"/>
    </xf>
    <xf numFmtId="0" fontId="9" fillId="6" borderId="5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left" vertical="top" wrapText="1"/>
    </xf>
    <xf numFmtId="0" fontId="12" fillId="6" borderId="1" xfId="0" applyFont="1" applyFill="1" applyBorder="1" applyAlignment="1">
      <alignment horizontal="left" vertical="top" wrapText="1"/>
    </xf>
    <xf numFmtId="0" fontId="7" fillId="6" borderId="3" xfId="1" applyFont="1" applyFill="1" applyBorder="1" applyAlignment="1">
      <alignment horizontal="left" vertical="top" shrinkToFit="1"/>
    </xf>
    <xf numFmtId="0" fontId="7" fillId="6" borderId="1" xfId="1" applyFont="1" applyFill="1" applyBorder="1" applyAlignment="1">
      <alignment vertical="center" wrapText="1" shrinkToFit="1"/>
    </xf>
    <xf numFmtId="0" fontId="7" fillId="6" borderId="1" xfId="1" applyFont="1" applyFill="1" applyBorder="1" applyAlignment="1">
      <alignment horizontal="left" vertical="center" shrinkToFit="1"/>
    </xf>
    <xf numFmtId="0" fontId="14" fillId="6" borderId="1" xfId="1" applyFont="1" applyFill="1" applyBorder="1" applyAlignment="1">
      <alignment horizontal="left" vertical="top" wrapText="1"/>
    </xf>
    <xf numFmtId="0" fontId="8" fillId="6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justify" vertical="top" wrapText="1"/>
    </xf>
    <xf numFmtId="0" fontId="0" fillId="0" borderId="0" xfId="0" applyFill="1">
      <alignment vertical="center"/>
    </xf>
    <xf numFmtId="0" fontId="5" fillId="0" borderId="0" xfId="0" applyFont="1" applyFill="1">
      <alignment vertical="center"/>
    </xf>
    <xf numFmtId="0" fontId="5" fillId="0" borderId="0" xfId="1" applyFont="1" applyFill="1" applyAlignment="1">
      <alignment horizontal="left" vertical="top" wrapText="1"/>
    </xf>
    <xf numFmtId="0" fontId="4" fillId="0" borderId="0" xfId="1" applyFont="1" applyFill="1" applyAlignment="1">
      <alignment horizontal="left" vertical="top" wrapText="1"/>
    </xf>
    <xf numFmtId="0" fontId="10" fillId="2" borderId="1" xfId="1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20" fillId="0" borderId="0" xfId="1" applyFont="1" applyFill="1" applyAlignment="1">
      <alignment horizontal="left" vertical="top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20" fillId="0" borderId="0" xfId="1" applyFont="1" applyFill="1" applyAlignment="1">
      <alignment horizontal="left" vertical="top"/>
    </xf>
    <xf numFmtId="0" fontId="18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4" fillId="0" borderId="13" xfId="0" applyNumberFormat="1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176" fontId="5" fillId="6" borderId="2" xfId="0" applyNumberFormat="1" applyFont="1" applyFill="1" applyBorder="1" applyAlignment="1">
      <alignment horizontal="center" vertical="center" wrapText="1"/>
    </xf>
    <xf numFmtId="0" fontId="5" fillId="6" borderId="1" xfId="1" applyFont="1" applyFill="1" applyBorder="1" applyAlignment="1">
      <alignment horizontal="center" vertical="center" shrinkToFit="1"/>
    </xf>
    <xf numFmtId="0" fontId="7" fillId="6" borderId="1" xfId="0" applyFont="1" applyFill="1" applyBorder="1" applyAlignment="1">
      <alignment vertical="top"/>
    </xf>
    <xf numFmtId="0" fontId="7" fillId="6" borderId="5" xfId="0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vertical="top" wrapText="1"/>
    </xf>
    <xf numFmtId="176" fontId="5" fillId="6" borderId="4" xfId="0" applyNumberFormat="1" applyFont="1" applyFill="1" applyBorder="1" applyAlignment="1">
      <alignment horizontal="center" vertical="center" wrapText="1"/>
    </xf>
    <xf numFmtId="0" fontId="5" fillId="6" borderId="1" xfId="1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 wrapText="1"/>
    </xf>
    <xf numFmtId="0" fontId="5" fillId="6" borderId="3" xfId="1" applyFont="1" applyFill="1" applyBorder="1" applyAlignment="1">
      <alignment horizontal="center" vertical="center"/>
    </xf>
    <xf numFmtId="0" fontId="7" fillId="6" borderId="1" xfId="1" applyFont="1" applyFill="1" applyBorder="1" applyAlignment="1">
      <alignment horizontal="left" vertical="center" wrapText="1" shrinkToFit="1"/>
    </xf>
    <xf numFmtId="0" fontId="7" fillId="6" borderId="1" xfId="0" applyFont="1" applyFill="1" applyBorder="1">
      <alignment vertical="center"/>
    </xf>
    <xf numFmtId="0" fontId="13" fillId="6" borderId="1" xfId="0" applyFont="1" applyFill="1" applyBorder="1" applyAlignment="1">
      <alignment vertical="top"/>
    </xf>
    <xf numFmtId="0" fontId="12" fillId="6" borderId="1" xfId="0" applyFont="1" applyFill="1" applyBorder="1" applyAlignment="1">
      <alignment horizontal="justify" vertical="top" wrapText="1"/>
    </xf>
    <xf numFmtId="0" fontId="7" fillId="6" borderId="1" xfId="0" applyFont="1" applyFill="1" applyBorder="1" applyAlignment="1">
      <alignment horizontal="left" vertical="center"/>
    </xf>
    <xf numFmtId="0" fontId="7" fillId="6" borderId="3" xfId="1" applyFont="1" applyFill="1" applyBorder="1" applyAlignment="1">
      <alignment vertical="center" wrapText="1" shrinkToFit="1"/>
    </xf>
    <xf numFmtId="0" fontId="10" fillId="6" borderId="3" xfId="1" applyFont="1" applyFill="1" applyBorder="1" applyAlignment="1">
      <alignment horizontal="left" vertical="top" wrapText="1"/>
    </xf>
    <xf numFmtId="0" fontId="7" fillId="6" borderId="3" xfId="0" applyFont="1" applyFill="1" applyBorder="1">
      <alignment vertical="center"/>
    </xf>
    <xf numFmtId="0" fontId="0" fillId="6" borderId="1" xfId="0" applyFill="1" applyBorder="1">
      <alignment vertical="center"/>
    </xf>
    <xf numFmtId="0" fontId="7" fillId="6" borderId="3" xfId="1" applyFont="1" applyFill="1" applyBorder="1" applyAlignment="1">
      <alignment vertical="center" shrinkToFit="1"/>
    </xf>
    <xf numFmtId="0" fontId="13" fillId="6" borderId="1" xfId="0" applyFont="1" applyFill="1" applyBorder="1" applyAlignment="1">
      <alignment horizontal="left" vertical="top" wrapText="1"/>
    </xf>
    <xf numFmtId="176" fontId="5" fillId="4" borderId="2" xfId="0" applyNumberFormat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shrinkToFit="1"/>
    </xf>
    <xf numFmtId="0" fontId="8" fillId="4" borderId="3" xfId="0" applyFont="1" applyFill="1" applyBorder="1">
      <alignment vertical="center"/>
    </xf>
    <xf numFmtId="0" fontId="7" fillId="4" borderId="1" xfId="1" applyFont="1" applyFill="1" applyBorder="1" applyAlignment="1">
      <alignment horizontal="left" vertical="center" wrapText="1" shrinkToFit="1"/>
    </xf>
    <xf numFmtId="176" fontId="5" fillId="4" borderId="4" xfId="0" applyNumberFormat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left" vertical="center" wrapText="1"/>
    </xf>
    <xf numFmtId="0" fontId="7" fillId="4" borderId="1" xfId="0" applyFont="1" applyFill="1" applyBorder="1">
      <alignment vertical="center"/>
    </xf>
    <xf numFmtId="0" fontId="7" fillId="4" borderId="3" xfId="1" applyFont="1" applyFill="1" applyBorder="1" applyAlignment="1">
      <alignment horizontal="left" vertical="top" shrinkToFit="1"/>
    </xf>
    <xf numFmtId="0" fontId="7" fillId="4" borderId="3" xfId="0" applyFont="1" applyFill="1" applyBorder="1" applyAlignment="1">
      <alignment horizontal="left" vertical="center" wrapText="1"/>
    </xf>
    <xf numFmtId="0" fontId="10" fillId="4" borderId="1" xfId="1" applyFont="1" applyFill="1" applyBorder="1" applyAlignment="1">
      <alignment horizontal="left" vertical="top"/>
    </xf>
    <xf numFmtId="0" fontId="5" fillId="4" borderId="3" xfId="1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vertical="top"/>
    </xf>
    <xf numFmtId="0" fontId="7" fillId="4" borderId="1" xfId="0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top" wrapText="1"/>
    </xf>
    <xf numFmtId="0" fontId="7" fillId="4" borderId="3" xfId="1" applyFont="1" applyFill="1" applyBorder="1" applyAlignment="1">
      <alignment vertical="center"/>
    </xf>
    <xf numFmtId="0" fontId="12" fillId="4" borderId="1" xfId="0" applyFont="1" applyFill="1" applyBorder="1" applyAlignment="1">
      <alignment vertical="center" wrapText="1"/>
    </xf>
    <xf numFmtId="0" fontId="21" fillId="4" borderId="1" xfId="0" applyFont="1" applyFill="1" applyBorder="1" applyAlignment="1">
      <alignment vertical="top"/>
    </xf>
    <xf numFmtId="176" fontId="5" fillId="5" borderId="1" xfId="0" applyNumberFormat="1" applyFont="1" applyFill="1" applyBorder="1" applyAlignment="1">
      <alignment horizontal="center" vertical="center" wrapText="1"/>
    </xf>
    <xf numFmtId="0" fontId="5" fillId="5" borderId="1" xfId="1" applyFont="1" applyFill="1" applyBorder="1" applyAlignment="1">
      <alignment horizontal="center" vertical="center" shrinkToFit="1"/>
    </xf>
    <xf numFmtId="0" fontId="4" fillId="5" borderId="1" xfId="0" applyFont="1" applyFill="1" applyBorder="1" applyAlignment="1">
      <alignment horizontal="left" vertical="center"/>
    </xf>
    <xf numFmtId="0" fontId="5" fillId="5" borderId="1" xfId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5" fillId="5" borderId="3" xfId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left" vertical="center"/>
    </xf>
    <xf numFmtId="0" fontId="22" fillId="5" borderId="1" xfId="0" applyFont="1" applyFill="1" applyBorder="1" applyAlignment="1">
      <alignment horizontal="left" vertical="center"/>
    </xf>
    <xf numFmtId="0" fontId="5" fillId="5" borderId="1" xfId="1" applyFont="1" applyFill="1" applyBorder="1" applyAlignment="1">
      <alignment horizontal="left" vertical="center" shrinkToFit="1"/>
    </xf>
    <xf numFmtId="0" fontId="7" fillId="5" borderId="3" xfId="0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top" wrapText="1"/>
    </xf>
    <xf numFmtId="0" fontId="5" fillId="5" borderId="1" xfId="1" applyFont="1" applyFill="1" applyBorder="1" applyAlignment="1">
      <alignment horizontal="left" vertical="center"/>
    </xf>
    <xf numFmtId="0" fontId="10" fillId="5" borderId="1" xfId="0" applyFont="1" applyFill="1" applyBorder="1" applyAlignment="1">
      <alignment vertical="top" wrapText="1"/>
    </xf>
    <xf numFmtId="0" fontId="17" fillId="5" borderId="1" xfId="1" applyFont="1" applyFill="1" applyBorder="1" applyAlignment="1">
      <alignment horizontal="left" vertical="center"/>
    </xf>
    <xf numFmtId="0" fontId="10" fillId="5" borderId="1" xfId="1" applyFont="1" applyFill="1" applyBorder="1" applyAlignment="1">
      <alignment horizontal="left" vertical="center" wrapText="1"/>
    </xf>
    <xf numFmtId="0" fontId="16" fillId="5" borderId="6" xfId="1" applyFont="1" applyFill="1" applyBorder="1" applyAlignment="1">
      <alignment horizontal="center" vertical="center"/>
    </xf>
    <xf numFmtId="0" fontId="0" fillId="5" borderId="7" xfId="0" applyFill="1" applyBorder="1" applyAlignment="1">
      <alignment vertical="center"/>
    </xf>
    <xf numFmtId="0" fontId="0" fillId="5" borderId="8" xfId="0" applyFill="1" applyBorder="1" applyAlignment="1">
      <alignment vertical="center"/>
    </xf>
    <xf numFmtId="0" fontId="0" fillId="5" borderId="14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5" borderId="15" xfId="0" applyFill="1" applyBorder="1" applyAlignment="1">
      <alignment vertical="center"/>
    </xf>
    <xf numFmtId="0" fontId="0" fillId="5" borderId="9" xfId="0" applyFill="1" applyBorder="1" applyAlignment="1">
      <alignment vertical="center"/>
    </xf>
    <xf numFmtId="0" fontId="0" fillId="5" borderId="10" xfId="0" applyFill="1" applyBorder="1" applyAlignment="1">
      <alignment vertical="center"/>
    </xf>
    <xf numFmtId="0" fontId="0" fillId="5" borderId="11" xfId="0" applyFill="1" applyBorder="1" applyAlignment="1">
      <alignment vertical="center"/>
    </xf>
    <xf numFmtId="176" fontId="5" fillId="3" borderId="2" xfId="0" applyNumberFormat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vertical="top"/>
    </xf>
    <xf numFmtId="0" fontId="7" fillId="3" borderId="1" xfId="1" applyFont="1" applyFill="1" applyBorder="1" applyAlignment="1">
      <alignment horizontal="left" vertical="center" shrinkToFit="1"/>
    </xf>
    <xf numFmtId="0" fontId="7" fillId="3" borderId="1" xfId="0" applyFont="1" applyFill="1" applyBorder="1">
      <alignment vertical="center"/>
    </xf>
    <xf numFmtId="0" fontId="8" fillId="3" borderId="1" xfId="0" applyFont="1" applyFill="1" applyBorder="1" applyAlignment="1">
      <alignment horizontal="left" vertical="center"/>
    </xf>
    <xf numFmtId="176" fontId="5" fillId="3" borderId="4" xfId="0" applyNumberFormat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 wrapText="1"/>
    </xf>
    <xf numFmtId="0" fontId="5" fillId="3" borderId="3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left" vertical="center" shrinkToFit="1"/>
    </xf>
    <xf numFmtId="0" fontId="10" fillId="3" borderId="2" xfId="1" applyFont="1" applyFill="1" applyBorder="1" applyAlignment="1">
      <alignment horizontal="left" vertical="top" wrapText="1"/>
    </xf>
    <xf numFmtId="0" fontId="12" fillId="3" borderId="1" xfId="0" applyFont="1" applyFill="1" applyBorder="1" applyAlignment="1">
      <alignment horizontal="justify" vertical="top" wrapText="1"/>
    </xf>
    <xf numFmtId="0" fontId="8" fillId="3" borderId="1" xfId="0" applyFont="1" applyFill="1" applyBorder="1" applyAlignment="1">
      <alignment vertical="center" wrapText="1"/>
    </xf>
    <xf numFmtId="0" fontId="7" fillId="3" borderId="3" xfId="1" applyFont="1" applyFill="1" applyBorder="1" applyAlignment="1">
      <alignment vertical="center" wrapText="1"/>
    </xf>
    <xf numFmtId="0" fontId="7" fillId="3" borderId="3" xfId="1" applyFont="1" applyFill="1" applyBorder="1" applyAlignment="1">
      <alignment vertical="center"/>
    </xf>
    <xf numFmtId="0" fontId="14" fillId="3" borderId="3" xfId="1" applyFont="1" applyFill="1" applyBorder="1" applyAlignment="1">
      <alignment vertical="top" wrapText="1"/>
    </xf>
    <xf numFmtId="0" fontId="10" fillId="3" borderId="3" xfId="1" applyFont="1" applyFill="1" applyBorder="1" applyAlignment="1">
      <alignment horizontal="left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/>
    </xf>
    <xf numFmtId="0" fontId="7" fillId="2" borderId="3" xfId="1" applyFont="1" applyFill="1" applyBorder="1" applyAlignment="1">
      <alignment vertical="top" wrapText="1"/>
    </xf>
    <xf numFmtId="0" fontId="7" fillId="2" borderId="1" xfId="0" applyFont="1" applyFill="1" applyBorder="1" applyAlignment="1">
      <alignment vertical="top"/>
    </xf>
    <xf numFmtId="0" fontId="8" fillId="2" borderId="1" xfId="0" applyFont="1" applyFill="1" applyBorder="1" applyAlignment="1">
      <alignment horizontal="left" vertical="center" wrapText="1"/>
    </xf>
    <xf numFmtId="0" fontId="7" fillId="2" borderId="3" xfId="1" applyFont="1" applyFill="1" applyBorder="1" applyAlignment="1">
      <alignment horizontal="left" vertical="center" shrinkToFit="1"/>
    </xf>
    <xf numFmtId="0" fontId="7" fillId="2" borderId="1" xfId="1" applyFont="1" applyFill="1" applyBorder="1" applyAlignment="1">
      <alignment vertical="center" shrinkToFit="1"/>
    </xf>
    <xf numFmtId="176" fontId="5" fillId="2" borderId="4" xfId="0" applyNumberFormat="1" applyFont="1" applyFill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left" vertical="top" wrapText="1"/>
    </xf>
    <xf numFmtId="0" fontId="11" fillId="2" borderId="5" xfId="0" applyFont="1" applyFill="1" applyBorder="1" applyAlignment="1">
      <alignment horizontal="center" vertical="center" wrapText="1"/>
    </xf>
    <xf numFmtId="0" fontId="17" fillId="2" borderId="1" xfId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top" wrapText="1"/>
    </xf>
    <xf numFmtId="0" fontId="7" fillId="2" borderId="1" xfId="1" applyFont="1" applyFill="1" applyBorder="1" applyAlignment="1">
      <alignment vertical="top" wrapText="1"/>
    </xf>
    <xf numFmtId="0" fontId="12" fillId="2" borderId="1" xfId="0" applyFont="1" applyFill="1" applyBorder="1" applyAlignment="1">
      <alignment vertical="top"/>
    </xf>
    <xf numFmtId="0" fontId="13" fillId="4" borderId="0" xfId="0" applyFont="1" applyFill="1" applyBorder="1" applyAlignment="1">
      <alignment horizontal="left" vertical="top" wrapText="1"/>
    </xf>
  </cellXfs>
  <cellStyles count="2">
    <cellStyle name="一般" xfId="0" builtinId="0"/>
    <cellStyle name="一般 2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334945</xdr:colOff>
      <xdr:row>75</xdr:row>
      <xdr:rowOff>100484</xdr:rowOff>
    </xdr:from>
    <xdr:ext cx="1407089" cy="1061206"/>
    <xdr:pic>
      <xdr:nvPicPr>
        <xdr:cNvPr id="2" name="圖片 1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413908">
          <a:off x="10919209" y="19837121"/>
          <a:ext cx="1407089" cy="1061206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8</xdr:col>
      <xdr:colOff>259582</xdr:colOff>
      <xdr:row>75</xdr:row>
      <xdr:rowOff>108857</xdr:rowOff>
    </xdr:from>
    <xdr:to>
      <xdr:col>8</xdr:col>
      <xdr:colOff>1850225</xdr:colOff>
      <xdr:row>82</xdr:row>
      <xdr:rowOff>124695</xdr:rowOff>
    </xdr:to>
    <xdr:pic>
      <xdr:nvPicPr>
        <xdr:cNvPr id="3" name="圖片 2" descr="C:\Users\pbc291\Desktop\下載.jpg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66" t="5091" r="6730" b="9152"/>
        <a:stretch/>
      </xdr:blipFill>
      <xdr:spPr bwMode="auto">
        <a:xfrm>
          <a:off x="12820022" y="19845494"/>
          <a:ext cx="1590643" cy="10709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5"/>
  <sheetViews>
    <sheetView tabSelected="1" topLeftCell="A28" zoomScale="81" zoomScaleNormal="81" workbookViewId="0">
      <selection activeCell="H39" sqref="H39"/>
    </sheetView>
  </sheetViews>
  <sheetFormatPr defaultColWidth="8.88671875" defaultRowHeight="16.2"/>
  <cols>
    <col min="1" max="1" width="4.6640625" style="78" customWidth="1"/>
    <col min="2" max="2" width="5.6640625" style="78" customWidth="1"/>
    <col min="3" max="9" width="28.77734375" style="78" customWidth="1"/>
    <col min="10" max="10" width="5.33203125" style="78" customWidth="1"/>
    <col min="11" max="16384" width="8.88671875" style="78"/>
  </cols>
  <sheetData>
    <row r="1" spans="1:10" ht="30.6">
      <c r="A1" s="96" t="s">
        <v>315</v>
      </c>
      <c r="B1" s="96"/>
      <c r="C1" s="96"/>
      <c r="D1" s="96"/>
      <c r="E1" s="96"/>
      <c r="F1" s="96"/>
      <c r="G1" s="96"/>
      <c r="H1" s="96"/>
      <c r="I1" s="96"/>
      <c r="J1" s="87"/>
    </row>
    <row r="2" spans="1:10">
      <c r="A2" s="94" t="s">
        <v>55</v>
      </c>
      <c r="B2" s="97" t="s">
        <v>23</v>
      </c>
      <c r="C2" s="97"/>
      <c r="D2" s="98" t="s">
        <v>56</v>
      </c>
      <c r="E2" s="99"/>
      <c r="F2" s="99"/>
      <c r="G2" s="99"/>
      <c r="H2" s="100"/>
      <c r="I2" s="94" t="s">
        <v>57</v>
      </c>
      <c r="J2" s="95" t="s">
        <v>58</v>
      </c>
    </row>
    <row r="3" spans="1:10">
      <c r="A3" s="113" t="s">
        <v>310</v>
      </c>
      <c r="B3" s="114" t="s">
        <v>0</v>
      </c>
      <c r="C3" s="61" t="s">
        <v>72</v>
      </c>
      <c r="D3" s="61" t="s">
        <v>159</v>
      </c>
      <c r="E3" s="115" t="s">
        <v>24</v>
      </c>
      <c r="F3" s="62"/>
      <c r="G3" s="73" t="s">
        <v>226</v>
      </c>
      <c r="H3" s="116" t="s">
        <v>25</v>
      </c>
      <c r="I3" s="117" t="s">
        <v>198</v>
      </c>
      <c r="J3" s="103">
        <f>210+375+80+322+53+175</f>
        <v>1215</v>
      </c>
    </row>
    <row r="4" spans="1:10" ht="22.2" customHeight="1">
      <c r="A4" s="118"/>
      <c r="B4" s="119" t="s">
        <v>11</v>
      </c>
      <c r="C4" s="66" t="s">
        <v>74</v>
      </c>
      <c r="D4" s="66" t="s">
        <v>306</v>
      </c>
      <c r="E4" s="66" t="s">
        <v>179</v>
      </c>
      <c r="F4" s="66"/>
      <c r="G4" s="75" t="s">
        <v>256</v>
      </c>
      <c r="H4" s="67" t="s">
        <v>6</v>
      </c>
      <c r="I4" s="66" t="s">
        <v>199</v>
      </c>
      <c r="J4" s="104"/>
    </row>
    <row r="5" spans="1:10" ht="24" customHeight="1">
      <c r="A5" s="120"/>
      <c r="B5" s="121" t="s">
        <v>13</v>
      </c>
      <c r="C5" s="66" t="s">
        <v>90</v>
      </c>
      <c r="D5" s="66" t="s">
        <v>161</v>
      </c>
      <c r="E5" s="66" t="s">
        <v>28</v>
      </c>
      <c r="F5" s="66"/>
      <c r="G5" s="66" t="s">
        <v>227</v>
      </c>
      <c r="H5" s="66" t="s">
        <v>7</v>
      </c>
      <c r="I5" s="66" t="s">
        <v>200</v>
      </c>
      <c r="J5" s="69" t="s">
        <v>2</v>
      </c>
    </row>
    <row r="6" spans="1:10" ht="16.2" customHeight="1">
      <c r="A6" s="113" t="s">
        <v>311</v>
      </c>
      <c r="B6" s="114" t="s">
        <v>0</v>
      </c>
      <c r="C6" s="74" t="s">
        <v>168</v>
      </c>
      <c r="D6" s="70" t="s">
        <v>8</v>
      </c>
      <c r="E6" s="64" t="s">
        <v>327</v>
      </c>
      <c r="F6" s="62" t="s">
        <v>12</v>
      </c>
      <c r="G6" s="64" t="s">
        <v>101</v>
      </c>
      <c r="H6" s="122" t="s">
        <v>25</v>
      </c>
      <c r="I6" s="123" t="s">
        <v>299</v>
      </c>
      <c r="J6" s="103">
        <f>311+266+71+110+157+53+240+38</f>
        <v>1246</v>
      </c>
    </row>
    <row r="7" spans="1:10" ht="22.8">
      <c r="A7" s="118"/>
      <c r="B7" s="119" t="s">
        <v>11</v>
      </c>
      <c r="C7" s="65" t="s">
        <v>238</v>
      </c>
      <c r="D7" s="124" t="s">
        <v>15</v>
      </c>
      <c r="E7" s="67" t="s">
        <v>235</v>
      </c>
      <c r="F7" s="66" t="s">
        <v>9</v>
      </c>
      <c r="G7" s="66" t="s">
        <v>216</v>
      </c>
      <c r="H7" s="67" t="s">
        <v>6</v>
      </c>
      <c r="I7" s="67" t="s">
        <v>141</v>
      </c>
      <c r="J7" s="104"/>
    </row>
    <row r="8" spans="1:10" ht="22.8">
      <c r="A8" s="120"/>
      <c r="B8" s="121" t="s">
        <v>13</v>
      </c>
      <c r="C8" s="65" t="s">
        <v>169</v>
      </c>
      <c r="D8" s="66" t="s">
        <v>88</v>
      </c>
      <c r="E8" s="125" t="s">
        <v>236</v>
      </c>
      <c r="F8" s="66" t="s">
        <v>10</v>
      </c>
      <c r="G8" s="66" t="s">
        <v>103</v>
      </c>
      <c r="H8" s="66" t="s">
        <v>7</v>
      </c>
      <c r="I8" s="67" t="s">
        <v>118</v>
      </c>
      <c r="J8" s="69" t="s">
        <v>2</v>
      </c>
    </row>
    <row r="9" spans="1:10" ht="16.2" customHeight="1">
      <c r="A9" s="113" t="s">
        <v>287</v>
      </c>
      <c r="B9" s="114" t="s">
        <v>0</v>
      </c>
      <c r="C9" s="126" t="s">
        <v>47</v>
      </c>
      <c r="D9" s="70" t="s">
        <v>84</v>
      </c>
      <c r="E9" s="64" t="s">
        <v>206</v>
      </c>
      <c r="F9" s="72" t="s">
        <v>12</v>
      </c>
      <c r="G9" s="70" t="s">
        <v>297</v>
      </c>
      <c r="H9" s="122" t="s">
        <v>25</v>
      </c>
      <c r="I9" s="61" t="s">
        <v>300</v>
      </c>
      <c r="J9" s="103">
        <f>119+160+258+110+62+53+285+45</f>
        <v>1092</v>
      </c>
    </row>
    <row r="10" spans="1:10" ht="22.8">
      <c r="A10" s="118"/>
      <c r="B10" s="119" t="s">
        <v>11</v>
      </c>
      <c r="C10" s="66" t="s">
        <v>21</v>
      </c>
      <c r="D10" s="66" t="s">
        <v>49</v>
      </c>
      <c r="E10" s="66" t="s">
        <v>207</v>
      </c>
      <c r="F10" s="66" t="s">
        <v>9</v>
      </c>
      <c r="G10" s="66" t="s">
        <v>147</v>
      </c>
      <c r="H10" s="67" t="s">
        <v>6</v>
      </c>
      <c r="I10" s="66" t="s">
        <v>301</v>
      </c>
      <c r="J10" s="104"/>
    </row>
    <row r="11" spans="1:10" ht="22.8">
      <c r="A11" s="120"/>
      <c r="B11" s="121" t="s">
        <v>13</v>
      </c>
      <c r="C11" s="66" t="s">
        <v>48</v>
      </c>
      <c r="D11" s="66" t="s">
        <v>50</v>
      </c>
      <c r="E11" s="66" t="s">
        <v>209</v>
      </c>
      <c r="F11" s="66" t="s">
        <v>10</v>
      </c>
      <c r="G11" s="68" t="s">
        <v>4</v>
      </c>
      <c r="H11" s="66" t="s">
        <v>7</v>
      </c>
      <c r="I11" s="66" t="s">
        <v>302</v>
      </c>
      <c r="J11" s="69" t="s">
        <v>2</v>
      </c>
    </row>
    <row r="12" spans="1:10" ht="16.2" customHeight="1">
      <c r="A12" s="113" t="s">
        <v>234</v>
      </c>
      <c r="B12" s="114" t="s">
        <v>0</v>
      </c>
      <c r="C12" s="63" t="s">
        <v>326</v>
      </c>
      <c r="D12" s="127" t="s">
        <v>231</v>
      </c>
      <c r="E12" s="62" t="s">
        <v>239</v>
      </c>
      <c r="F12" s="72" t="s">
        <v>12</v>
      </c>
      <c r="G12" s="74" t="s">
        <v>221</v>
      </c>
      <c r="H12" s="122" t="s">
        <v>25</v>
      </c>
      <c r="I12" s="76" t="s">
        <v>152</v>
      </c>
      <c r="J12" s="103">
        <f>175+264+101+110+120+53+232+25</f>
        <v>1080</v>
      </c>
    </row>
    <row r="13" spans="1:10" ht="22.8">
      <c r="A13" s="118"/>
      <c r="B13" s="119" t="s">
        <v>11</v>
      </c>
      <c r="C13" s="66" t="s">
        <v>32</v>
      </c>
      <c r="D13" s="128" t="s">
        <v>240</v>
      </c>
      <c r="E13" s="66" t="s">
        <v>241</v>
      </c>
      <c r="F13" s="66" t="s">
        <v>9</v>
      </c>
      <c r="G13" s="66" t="s">
        <v>242</v>
      </c>
      <c r="H13" s="67" t="s">
        <v>6</v>
      </c>
      <c r="I13" s="71" t="s">
        <v>153</v>
      </c>
      <c r="J13" s="104"/>
    </row>
    <row r="14" spans="1:10" ht="22.8">
      <c r="A14" s="120"/>
      <c r="B14" s="121" t="s">
        <v>13</v>
      </c>
      <c r="C14" s="66" t="s">
        <v>60</v>
      </c>
      <c r="D14" s="66" t="s">
        <v>232</v>
      </c>
      <c r="E14" s="66" t="s">
        <v>243</v>
      </c>
      <c r="F14" s="66" t="s">
        <v>10</v>
      </c>
      <c r="G14" s="71" t="s">
        <v>117</v>
      </c>
      <c r="H14" s="66" t="s">
        <v>7</v>
      </c>
      <c r="I14" s="71" t="s">
        <v>155</v>
      </c>
      <c r="J14" s="69" t="s">
        <v>2</v>
      </c>
    </row>
    <row r="15" spans="1:10" ht="16.2" customHeight="1">
      <c r="A15" s="113" t="s">
        <v>237</v>
      </c>
      <c r="B15" s="114" t="s">
        <v>0</v>
      </c>
      <c r="C15" s="126" t="s">
        <v>229</v>
      </c>
      <c r="D15" s="129" t="s">
        <v>52</v>
      </c>
      <c r="E15" s="130"/>
      <c r="F15" s="62"/>
      <c r="G15" s="64"/>
      <c r="H15" s="122" t="s">
        <v>25</v>
      </c>
      <c r="I15" s="131" t="s">
        <v>323</v>
      </c>
      <c r="J15" s="103">
        <f>210+459+53+129+56</f>
        <v>907</v>
      </c>
    </row>
    <row r="16" spans="1:10" ht="22.8">
      <c r="A16" s="118"/>
      <c r="B16" s="119" t="s">
        <v>11</v>
      </c>
      <c r="C16" s="66" t="s">
        <v>279</v>
      </c>
      <c r="D16" s="128" t="s">
        <v>202</v>
      </c>
      <c r="E16" s="130"/>
      <c r="F16" s="66"/>
      <c r="G16" s="67"/>
      <c r="H16" s="67" t="s">
        <v>6</v>
      </c>
      <c r="I16" s="132" t="s">
        <v>324</v>
      </c>
      <c r="J16" s="104"/>
    </row>
    <row r="17" spans="1:10" ht="23.25" customHeight="1">
      <c r="A17" s="120"/>
      <c r="B17" s="121" t="s">
        <v>13</v>
      </c>
      <c r="C17" s="66" t="s">
        <v>90</v>
      </c>
      <c r="D17" s="128" t="s">
        <v>54</v>
      </c>
      <c r="E17" s="130"/>
      <c r="F17" s="66"/>
      <c r="G17" s="66"/>
      <c r="H17" s="66" t="s">
        <v>7</v>
      </c>
      <c r="I17" s="66" t="s">
        <v>244</v>
      </c>
      <c r="J17" s="69" t="s">
        <v>2</v>
      </c>
    </row>
    <row r="18" spans="1:10" ht="16.2" customHeight="1">
      <c r="A18" s="133" t="s">
        <v>312</v>
      </c>
      <c r="B18" s="134" t="s">
        <v>0</v>
      </c>
      <c r="C18" s="38" t="s">
        <v>177</v>
      </c>
      <c r="D18" s="135" t="s">
        <v>166</v>
      </c>
      <c r="E18" s="43" t="s">
        <v>24</v>
      </c>
      <c r="F18" s="28"/>
      <c r="G18" s="42" t="s">
        <v>17</v>
      </c>
      <c r="H18" s="136" t="s">
        <v>25</v>
      </c>
      <c r="I18" s="42" t="s">
        <v>229</v>
      </c>
      <c r="J18" s="107">
        <f>249+464+260+53+210</f>
        <v>1236</v>
      </c>
    </row>
    <row r="19" spans="1:10" ht="22.8">
      <c r="A19" s="137"/>
      <c r="B19" s="138" t="s">
        <v>11</v>
      </c>
      <c r="C19" s="31" t="s">
        <v>280</v>
      </c>
      <c r="D19" s="40" t="s">
        <v>304</v>
      </c>
      <c r="E19" s="31" t="s">
        <v>179</v>
      </c>
      <c r="F19" s="31"/>
      <c r="G19" s="34" t="s">
        <v>91</v>
      </c>
      <c r="H19" s="32" t="s">
        <v>6</v>
      </c>
      <c r="I19" s="31" t="s">
        <v>230</v>
      </c>
      <c r="J19" s="108"/>
    </row>
    <row r="20" spans="1:10" ht="23.25" customHeight="1">
      <c r="A20" s="139"/>
      <c r="B20" s="138" t="s">
        <v>13</v>
      </c>
      <c r="C20" s="31" t="s">
        <v>178</v>
      </c>
      <c r="D20" s="31" t="s">
        <v>167</v>
      </c>
      <c r="E20" s="31" t="s">
        <v>28</v>
      </c>
      <c r="F20" s="31"/>
      <c r="G20" s="34" t="s">
        <v>5</v>
      </c>
      <c r="H20" s="31" t="s">
        <v>7</v>
      </c>
      <c r="I20" s="44" t="s">
        <v>90</v>
      </c>
      <c r="J20" s="35" t="s">
        <v>2</v>
      </c>
    </row>
    <row r="21" spans="1:10" ht="16.2" customHeight="1">
      <c r="A21" s="133" t="s">
        <v>313</v>
      </c>
      <c r="B21" s="134" t="s">
        <v>0</v>
      </c>
      <c r="C21" s="140" t="s">
        <v>134</v>
      </c>
      <c r="D21" s="141" t="s">
        <v>138</v>
      </c>
      <c r="E21" s="29" t="s">
        <v>245</v>
      </c>
      <c r="F21" s="142" t="s">
        <v>12</v>
      </c>
      <c r="G21" s="143" t="s">
        <v>16</v>
      </c>
      <c r="H21" s="29" t="s">
        <v>25</v>
      </c>
      <c r="I21" s="36" t="s">
        <v>146</v>
      </c>
      <c r="J21" s="107">
        <f>192+293+190+110+120+53+113</f>
        <v>1071</v>
      </c>
    </row>
    <row r="22" spans="1:10" ht="22.8">
      <c r="A22" s="137"/>
      <c r="B22" s="138" t="s">
        <v>11</v>
      </c>
      <c r="C22" s="31" t="s">
        <v>136</v>
      </c>
      <c r="D22" s="39" t="s">
        <v>201</v>
      </c>
      <c r="E22" s="32" t="s">
        <v>246</v>
      </c>
      <c r="F22" s="31" t="s">
        <v>9</v>
      </c>
      <c r="G22" s="144" t="s">
        <v>43</v>
      </c>
      <c r="H22" s="32" t="s">
        <v>6</v>
      </c>
      <c r="I22" s="31" t="s">
        <v>148</v>
      </c>
      <c r="J22" s="108"/>
    </row>
    <row r="23" spans="1:10" ht="22.8">
      <c r="A23" s="139"/>
      <c r="B23" s="145" t="s">
        <v>13</v>
      </c>
      <c r="C23" s="44" t="s">
        <v>137</v>
      </c>
      <c r="D23" s="39" t="s">
        <v>139</v>
      </c>
      <c r="E23" s="31" t="s">
        <v>247</v>
      </c>
      <c r="F23" s="31" t="s">
        <v>10</v>
      </c>
      <c r="G23" s="31" t="s">
        <v>70</v>
      </c>
      <c r="H23" s="31" t="s">
        <v>7</v>
      </c>
      <c r="I23" s="31" t="s">
        <v>150</v>
      </c>
      <c r="J23" s="35" t="s">
        <v>2</v>
      </c>
    </row>
    <row r="24" spans="1:10" ht="16.2" customHeight="1">
      <c r="A24" s="133" t="s">
        <v>288</v>
      </c>
      <c r="B24" s="134" t="s">
        <v>0</v>
      </c>
      <c r="C24" s="36" t="s">
        <v>64</v>
      </c>
      <c r="D24" s="30" t="s">
        <v>100</v>
      </c>
      <c r="E24" s="141" t="s">
        <v>40</v>
      </c>
      <c r="F24" s="142" t="s">
        <v>12</v>
      </c>
      <c r="G24" s="142" t="s">
        <v>249</v>
      </c>
      <c r="H24" s="29" t="s">
        <v>25</v>
      </c>
      <c r="I24" s="141" t="s">
        <v>36</v>
      </c>
      <c r="J24" s="107">
        <f>176+145+176+110+75+53+95</f>
        <v>830</v>
      </c>
    </row>
    <row r="25" spans="1:10" ht="22.8" customHeight="1">
      <c r="A25" s="137"/>
      <c r="B25" s="138" t="s">
        <v>11</v>
      </c>
      <c r="C25" s="39" t="s">
        <v>37</v>
      </c>
      <c r="D25" s="33" t="s">
        <v>128</v>
      </c>
      <c r="E25" s="39" t="s">
        <v>68</v>
      </c>
      <c r="F25" s="31" t="s">
        <v>9</v>
      </c>
      <c r="G25" s="31" t="s">
        <v>250</v>
      </c>
      <c r="H25" s="32" t="s">
        <v>6</v>
      </c>
      <c r="I25" s="146" t="s">
        <v>38</v>
      </c>
      <c r="J25" s="108"/>
    </row>
    <row r="26" spans="1:10" ht="22.8">
      <c r="A26" s="139"/>
      <c r="B26" s="145" t="s">
        <v>13</v>
      </c>
      <c r="C26" s="39" t="s">
        <v>66</v>
      </c>
      <c r="D26" s="31" t="s">
        <v>14</v>
      </c>
      <c r="E26" s="39" t="s">
        <v>89</v>
      </c>
      <c r="F26" s="31" t="s">
        <v>10</v>
      </c>
      <c r="G26" s="31" t="s">
        <v>252</v>
      </c>
      <c r="H26" s="31" t="s">
        <v>7</v>
      </c>
      <c r="I26" s="31" t="s">
        <v>67</v>
      </c>
      <c r="J26" s="35" t="s">
        <v>2</v>
      </c>
    </row>
    <row r="27" spans="1:10" ht="16.2" customHeight="1">
      <c r="A27" s="133" t="s">
        <v>289</v>
      </c>
      <c r="B27" s="134" t="s">
        <v>0</v>
      </c>
      <c r="C27" s="141" t="s">
        <v>156</v>
      </c>
      <c r="D27" s="30" t="s">
        <v>31</v>
      </c>
      <c r="E27" s="141" t="s">
        <v>127</v>
      </c>
      <c r="F27" s="28" t="s">
        <v>12</v>
      </c>
      <c r="G27" s="147" t="s">
        <v>35</v>
      </c>
      <c r="H27" s="29" t="s">
        <v>25</v>
      </c>
      <c r="I27" s="36" t="s">
        <v>51</v>
      </c>
      <c r="J27" s="107">
        <f>230+276+198+110+232+53+239</f>
        <v>1338</v>
      </c>
    </row>
    <row r="28" spans="1:10" ht="25.2" customHeight="1">
      <c r="A28" s="137"/>
      <c r="B28" s="138" t="s">
        <v>11</v>
      </c>
      <c r="C28" s="148" t="s">
        <v>157</v>
      </c>
      <c r="D28" s="39" t="s">
        <v>86</v>
      </c>
      <c r="E28" s="39" t="s">
        <v>129</v>
      </c>
      <c r="F28" s="31" t="s">
        <v>9</v>
      </c>
      <c r="G28" s="31" t="s">
        <v>65</v>
      </c>
      <c r="H28" s="32" t="s">
        <v>6</v>
      </c>
      <c r="I28" s="41" t="s">
        <v>251</v>
      </c>
      <c r="J28" s="108"/>
    </row>
    <row r="29" spans="1:10" ht="25.2" customHeight="1">
      <c r="A29" s="139"/>
      <c r="B29" s="145" t="s">
        <v>13</v>
      </c>
      <c r="C29" s="31" t="s">
        <v>158</v>
      </c>
      <c r="D29" s="39" t="s">
        <v>61</v>
      </c>
      <c r="E29" s="39" t="s">
        <v>130</v>
      </c>
      <c r="F29" s="31" t="s">
        <v>10</v>
      </c>
      <c r="G29" s="31" t="s">
        <v>39</v>
      </c>
      <c r="H29" s="31" t="s">
        <v>7</v>
      </c>
      <c r="I29" s="31" t="s">
        <v>53</v>
      </c>
      <c r="J29" s="35" t="s">
        <v>2</v>
      </c>
    </row>
    <row r="30" spans="1:10" ht="16.2" customHeight="1">
      <c r="A30" s="133" t="s">
        <v>248</v>
      </c>
      <c r="B30" s="134" t="s">
        <v>0</v>
      </c>
      <c r="C30" s="37" t="s">
        <v>205</v>
      </c>
      <c r="D30" s="149" t="s">
        <v>210</v>
      </c>
      <c r="E30" s="42" t="s">
        <v>24</v>
      </c>
      <c r="F30" s="27"/>
      <c r="G30" s="42" t="s">
        <v>160</v>
      </c>
      <c r="H30" s="136" t="s">
        <v>25</v>
      </c>
      <c r="I30" s="141" t="s">
        <v>69</v>
      </c>
      <c r="J30" s="107">
        <f>277+345+90+139+53+186+45</f>
        <v>1135</v>
      </c>
    </row>
    <row r="31" spans="1:10" ht="34.799999999999997" customHeight="1">
      <c r="A31" s="137"/>
      <c r="B31" s="138" t="s">
        <v>11</v>
      </c>
      <c r="C31" s="150" t="s">
        <v>308</v>
      </c>
      <c r="D31" s="33" t="s">
        <v>211</v>
      </c>
      <c r="E31" s="151" t="s">
        <v>123</v>
      </c>
      <c r="F31" s="27"/>
      <c r="G31" s="31" t="s">
        <v>253</v>
      </c>
      <c r="H31" s="32" t="s">
        <v>6</v>
      </c>
      <c r="I31" s="208" t="s">
        <v>325</v>
      </c>
      <c r="J31" s="108"/>
    </row>
    <row r="32" spans="1:10" ht="22.8">
      <c r="A32" s="139"/>
      <c r="B32" s="145" t="s">
        <v>13</v>
      </c>
      <c r="C32" s="34" t="s">
        <v>208</v>
      </c>
      <c r="D32" s="34" t="s">
        <v>212</v>
      </c>
      <c r="E32" s="31" t="s">
        <v>213</v>
      </c>
      <c r="F32" s="27"/>
      <c r="G32" s="31" t="s">
        <v>162</v>
      </c>
      <c r="H32" s="31" t="s">
        <v>7</v>
      </c>
      <c r="I32" s="31" t="s">
        <v>71</v>
      </c>
      <c r="J32" s="35" t="s">
        <v>2</v>
      </c>
    </row>
    <row r="33" spans="1:10">
      <c r="A33" s="152" t="s">
        <v>314</v>
      </c>
      <c r="B33" s="153" t="s">
        <v>0</v>
      </c>
      <c r="C33" s="45" t="s">
        <v>254</v>
      </c>
      <c r="D33" s="54" t="s">
        <v>96</v>
      </c>
      <c r="E33" s="154"/>
      <c r="F33" s="47"/>
      <c r="G33" s="48" t="s">
        <v>92</v>
      </c>
      <c r="H33" s="49" t="s">
        <v>25</v>
      </c>
      <c r="I33" s="48" t="s">
        <v>83</v>
      </c>
      <c r="J33" s="105">
        <f>210+254+190+53+166</f>
        <v>873</v>
      </c>
    </row>
    <row r="34" spans="1:10" ht="22.8">
      <c r="A34" s="152"/>
      <c r="B34" s="155" t="s">
        <v>11</v>
      </c>
      <c r="C34" s="50" t="s">
        <v>255</v>
      </c>
      <c r="D34" s="50" t="s">
        <v>303</v>
      </c>
      <c r="E34" s="154"/>
      <c r="F34" s="50"/>
      <c r="G34" s="50" t="s">
        <v>93</v>
      </c>
      <c r="H34" s="52" t="s">
        <v>6</v>
      </c>
      <c r="I34" s="50" t="s">
        <v>18</v>
      </c>
      <c r="J34" s="106"/>
    </row>
    <row r="35" spans="1:10" ht="22.8">
      <c r="A35" s="156"/>
      <c r="B35" s="157" t="s">
        <v>13</v>
      </c>
      <c r="C35" s="50" t="s">
        <v>90</v>
      </c>
      <c r="D35" s="50" t="s">
        <v>97</v>
      </c>
      <c r="E35" s="154"/>
      <c r="F35" s="50"/>
      <c r="G35" s="50" t="s">
        <v>98</v>
      </c>
      <c r="H35" s="50" t="s">
        <v>7</v>
      </c>
      <c r="I35" s="50" t="s">
        <v>85</v>
      </c>
      <c r="J35" s="53" t="s">
        <v>2</v>
      </c>
    </row>
    <row r="36" spans="1:10" ht="19.8">
      <c r="A36" s="85"/>
      <c r="B36" s="79"/>
      <c r="C36" s="81"/>
      <c r="D36" s="81"/>
      <c r="E36" s="86"/>
      <c r="F36" s="89"/>
      <c r="G36" s="89"/>
      <c r="H36" s="86"/>
      <c r="I36" s="89"/>
      <c r="J36" s="87"/>
    </row>
    <row r="37" spans="1:10" ht="19.8">
      <c r="A37" s="85"/>
      <c r="B37" s="79"/>
      <c r="C37" s="81"/>
      <c r="D37" s="81"/>
      <c r="E37" s="86"/>
      <c r="F37" s="89"/>
      <c r="G37" s="89"/>
      <c r="H37" s="86"/>
      <c r="I37" s="89"/>
      <c r="J37" s="87"/>
    </row>
    <row r="38" spans="1:10" ht="19.8">
      <c r="A38" s="85"/>
      <c r="B38" s="79"/>
      <c r="C38" s="81"/>
      <c r="D38" s="81"/>
      <c r="E38" s="86"/>
      <c r="F38" s="89"/>
      <c r="G38" s="89"/>
      <c r="H38" s="86"/>
      <c r="I38" s="89"/>
      <c r="J38" s="87"/>
    </row>
    <row r="39" spans="1:10" ht="19.8">
      <c r="A39" s="85"/>
      <c r="B39" s="79"/>
      <c r="C39" s="81"/>
      <c r="D39" s="81"/>
      <c r="E39" s="86"/>
      <c r="F39" s="89"/>
      <c r="G39" s="89"/>
      <c r="H39" s="86"/>
      <c r="I39" s="89"/>
      <c r="J39" s="87"/>
    </row>
    <row r="40" spans="1:10" ht="19.8">
      <c r="A40" s="85"/>
      <c r="B40" s="79"/>
      <c r="C40" s="81"/>
      <c r="D40" s="81"/>
      <c r="F40" s="89"/>
      <c r="G40" s="89"/>
      <c r="H40" s="86"/>
      <c r="I40" s="89"/>
      <c r="J40" s="87"/>
    </row>
    <row r="41" spans="1:10">
      <c r="A41" s="85"/>
      <c r="B41" s="86"/>
      <c r="C41" s="84"/>
      <c r="D41" s="84"/>
      <c r="E41" s="90"/>
      <c r="F41" s="90"/>
      <c r="G41" s="90"/>
      <c r="H41" s="86"/>
      <c r="I41" s="84"/>
      <c r="J41" s="87"/>
    </row>
    <row r="42" spans="1:10">
      <c r="A42" s="94" t="s">
        <v>55</v>
      </c>
      <c r="B42" s="101" t="s">
        <v>23</v>
      </c>
      <c r="C42" s="102"/>
      <c r="D42" s="98" t="s">
        <v>56</v>
      </c>
      <c r="E42" s="99"/>
      <c r="F42" s="99"/>
      <c r="G42" s="99"/>
      <c r="H42" s="100"/>
      <c r="I42" s="88" t="s">
        <v>57</v>
      </c>
      <c r="J42" s="95" t="s">
        <v>58</v>
      </c>
    </row>
    <row r="43" spans="1:10" ht="16.2" customHeight="1">
      <c r="A43" s="152" t="s">
        <v>316</v>
      </c>
      <c r="B43" s="153" t="s">
        <v>0</v>
      </c>
      <c r="C43" s="158" t="s">
        <v>76</v>
      </c>
      <c r="D43" s="54" t="s">
        <v>258</v>
      </c>
      <c r="E43" s="56" t="s">
        <v>171</v>
      </c>
      <c r="F43" s="55" t="s">
        <v>12</v>
      </c>
      <c r="G43" s="48" t="s">
        <v>223</v>
      </c>
      <c r="H43" s="49" t="s">
        <v>25</v>
      </c>
      <c r="I43" s="54" t="s">
        <v>140</v>
      </c>
      <c r="J43" s="105">
        <f>192+225+259+110+94+53+240+38</f>
        <v>1211</v>
      </c>
    </row>
    <row r="44" spans="1:10" ht="22.8">
      <c r="A44" s="152"/>
      <c r="B44" s="155" t="s">
        <v>11</v>
      </c>
      <c r="C44" s="50" t="s">
        <v>79</v>
      </c>
      <c r="D44" s="50" t="s">
        <v>259</v>
      </c>
      <c r="E44" s="50" t="s">
        <v>172</v>
      </c>
      <c r="F44" s="50" t="s">
        <v>9</v>
      </c>
      <c r="G44" s="57" t="s">
        <v>224</v>
      </c>
      <c r="H44" s="52" t="s">
        <v>6</v>
      </c>
      <c r="I44" s="52" t="s">
        <v>141</v>
      </c>
      <c r="J44" s="106"/>
    </row>
    <row r="45" spans="1:10" ht="22.8">
      <c r="A45" s="156"/>
      <c r="B45" s="157" t="s">
        <v>13</v>
      </c>
      <c r="C45" s="50" t="s">
        <v>82</v>
      </c>
      <c r="D45" s="50" t="s">
        <v>260</v>
      </c>
      <c r="E45" s="50" t="s">
        <v>174</v>
      </c>
      <c r="F45" s="50" t="s">
        <v>10</v>
      </c>
      <c r="G45" s="50" t="s">
        <v>225</v>
      </c>
      <c r="H45" s="50" t="s">
        <v>7</v>
      </c>
      <c r="I45" s="52" t="s">
        <v>118</v>
      </c>
      <c r="J45" s="53" t="s">
        <v>2</v>
      </c>
    </row>
    <row r="46" spans="1:10" ht="16.2" customHeight="1">
      <c r="A46" s="152" t="s">
        <v>290</v>
      </c>
      <c r="B46" s="153" t="s">
        <v>0</v>
      </c>
      <c r="C46" s="159" t="s">
        <v>181</v>
      </c>
      <c r="D46" s="60" t="s">
        <v>170</v>
      </c>
      <c r="E46" s="56" t="s">
        <v>186</v>
      </c>
      <c r="F46" s="55" t="s">
        <v>12</v>
      </c>
      <c r="G46" s="48" t="s">
        <v>298</v>
      </c>
      <c r="H46" s="49" t="s">
        <v>25</v>
      </c>
      <c r="I46" s="46" t="s">
        <v>73</v>
      </c>
      <c r="J46" s="105">
        <f>187+317+220+110+205+53+216</f>
        <v>1308</v>
      </c>
    </row>
    <row r="47" spans="1:10" ht="22.8">
      <c r="A47" s="152"/>
      <c r="B47" s="155" t="s">
        <v>11</v>
      </c>
      <c r="C47" s="50" t="s">
        <v>182</v>
      </c>
      <c r="D47" s="50" t="s">
        <v>49</v>
      </c>
      <c r="E47" s="50" t="s">
        <v>204</v>
      </c>
      <c r="F47" s="50" t="s">
        <v>9</v>
      </c>
      <c r="G47" s="50" t="s">
        <v>292</v>
      </c>
      <c r="H47" s="52" t="s">
        <v>6</v>
      </c>
      <c r="I47" s="51" t="s">
        <v>44</v>
      </c>
      <c r="J47" s="106"/>
    </row>
    <row r="48" spans="1:10" ht="22.8">
      <c r="A48" s="156"/>
      <c r="B48" s="157" t="s">
        <v>13</v>
      </c>
      <c r="C48" s="50" t="s">
        <v>183</v>
      </c>
      <c r="D48" s="50" t="s">
        <v>173</v>
      </c>
      <c r="E48" s="59" t="s">
        <v>191</v>
      </c>
      <c r="F48" s="50" t="s">
        <v>10</v>
      </c>
      <c r="G48" s="50" t="s">
        <v>293</v>
      </c>
      <c r="H48" s="50" t="s">
        <v>7</v>
      </c>
      <c r="I48" s="50" t="s">
        <v>75</v>
      </c>
      <c r="J48" s="53" t="s">
        <v>2</v>
      </c>
    </row>
    <row r="49" spans="1:10" ht="16.2" customHeight="1">
      <c r="A49" s="152" t="s">
        <v>257</v>
      </c>
      <c r="B49" s="160" t="s">
        <v>0</v>
      </c>
      <c r="C49" s="54" t="s">
        <v>142</v>
      </c>
      <c r="D49" s="161" t="s">
        <v>77</v>
      </c>
      <c r="E49" s="162" t="s">
        <v>163</v>
      </c>
      <c r="F49" s="47" t="s">
        <v>12</v>
      </c>
      <c r="G49" s="58" t="s">
        <v>35</v>
      </c>
      <c r="H49" s="54" t="s">
        <v>25</v>
      </c>
      <c r="I49" s="48" t="s">
        <v>193</v>
      </c>
      <c r="J49" s="105">
        <f>228+384+140+110+232+53+290</f>
        <v>1437</v>
      </c>
    </row>
    <row r="50" spans="1:10" ht="22.8">
      <c r="A50" s="152"/>
      <c r="B50" s="163" t="s">
        <v>121</v>
      </c>
      <c r="C50" s="50" t="s">
        <v>143</v>
      </c>
      <c r="D50" s="51" t="s">
        <v>80</v>
      </c>
      <c r="E50" s="57" t="s">
        <v>164</v>
      </c>
      <c r="F50" s="50" t="s">
        <v>9</v>
      </c>
      <c r="G50" s="50" t="s">
        <v>264</v>
      </c>
      <c r="H50" s="52" t="s">
        <v>6</v>
      </c>
      <c r="I50" s="164" t="s">
        <v>217</v>
      </c>
      <c r="J50" s="106"/>
    </row>
    <row r="51" spans="1:10" ht="22.8">
      <c r="A51" s="156"/>
      <c r="B51" s="165" t="s">
        <v>58</v>
      </c>
      <c r="C51" s="166" t="s">
        <v>144</v>
      </c>
      <c r="D51" s="51" t="s">
        <v>45</v>
      </c>
      <c r="E51" s="57" t="s">
        <v>165</v>
      </c>
      <c r="F51" s="50" t="s">
        <v>10</v>
      </c>
      <c r="G51" s="50" t="s">
        <v>39</v>
      </c>
      <c r="H51" s="50" t="s">
        <v>7</v>
      </c>
      <c r="I51" s="50" t="s">
        <v>194</v>
      </c>
      <c r="J51" s="53" t="s">
        <v>2</v>
      </c>
    </row>
    <row r="52" spans="1:10" ht="16.2" customHeight="1">
      <c r="A52" s="152" t="s">
        <v>322</v>
      </c>
      <c r="B52" s="167" t="s">
        <v>317</v>
      </c>
      <c r="C52" s="168"/>
      <c r="D52" s="168"/>
      <c r="E52" s="168"/>
      <c r="F52" s="168"/>
      <c r="G52" s="168"/>
      <c r="H52" s="168"/>
      <c r="I52" s="168"/>
      <c r="J52" s="169"/>
    </row>
    <row r="53" spans="1:10" ht="24.75" customHeight="1">
      <c r="A53" s="152"/>
      <c r="B53" s="170"/>
      <c r="C53" s="171"/>
      <c r="D53" s="171"/>
      <c r="E53" s="171"/>
      <c r="F53" s="171"/>
      <c r="G53" s="171"/>
      <c r="H53" s="171"/>
      <c r="I53" s="171"/>
      <c r="J53" s="172"/>
    </row>
    <row r="54" spans="1:10">
      <c r="A54" s="156"/>
      <c r="B54" s="173"/>
      <c r="C54" s="174"/>
      <c r="D54" s="174"/>
      <c r="E54" s="174"/>
      <c r="F54" s="174"/>
      <c r="G54" s="174"/>
      <c r="H54" s="174"/>
      <c r="I54" s="174"/>
      <c r="J54" s="175"/>
    </row>
    <row r="55" spans="1:10" ht="16.2" customHeight="1">
      <c r="A55" s="176" t="s">
        <v>318</v>
      </c>
      <c r="B55" s="177" t="s">
        <v>0</v>
      </c>
      <c r="C55" s="178" t="s">
        <v>131</v>
      </c>
      <c r="D55" s="179" t="s">
        <v>132</v>
      </c>
      <c r="E55" s="180"/>
      <c r="F55" s="14"/>
      <c r="G55" s="13" t="s">
        <v>294</v>
      </c>
      <c r="H55" s="15" t="s">
        <v>25</v>
      </c>
      <c r="I55" s="181" t="s">
        <v>1</v>
      </c>
      <c r="J55" s="109">
        <f>175+453+189+53+118+25</f>
        <v>1013</v>
      </c>
    </row>
    <row r="56" spans="1:10" ht="25.2" customHeight="1">
      <c r="A56" s="182"/>
      <c r="B56" s="183" t="s">
        <v>11</v>
      </c>
      <c r="C56" s="26" t="s">
        <v>133</v>
      </c>
      <c r="D56" s="5" t="s">
        <v>203</v>
      </c>
      <c r="E56" s="18"/>
      <c r="F56" s="5"/>
      <c r="G56" s="25" t="s">
        <v>295</v>
      </c>
      <c r="H56" s="17" t="s">
        <v>6</v>
      </c>
      <c r="I56" s="21" t="s">
        <v>124</v>
      </c>
      <c r="J56" s="110"/>
    </row>
    <row r="57" spans="1:10" ht="22.8">
      <c r="A57" s="184"/>
      <c r="B57" s="185" t="s">
        <v>13</v>
      </c>
      <c r="C57" s="5" t="s">
        <v>87</v>
      </c>
      <c r="D57" s="25" t="s">
        <v>116</v>
      </c>
      <c r="E57" s="5"/>
      <c r="F57" s="5"/>
      <c r="G57" s="25" t="s">
        <v>296</v>
      </c>
      <c r="H57" s="5" t="s">
        <v>7</v>
      </c>
      <c r="I57" s="5" t="s">
        <v>126</v>
      </c>
      <c r="J57" s="19" t="s">
        <v>2</v>
      </c>
    </row>
    <row r="58" spans="1:10" ht="16.2" customHeight="1">
      <c r="A58" s="176" t="s">
        <v>319</v>
      </c>
      <c r="B58" s="186" t="s">
        <v>0</v>
      </c>
      <c r="C58" s="23" t="s">
        <v>99</v>
      </c>
      <c r="D58" s="23" t="s">
        <v>185</v>
      </c>
      <c r="E58" s="23" t="s">
        <v>104</v>
      </c>
      <c r="F58" s="20" t="s">
        <v>12</v>
      </c>
      <c r="G58" s="14" t="s">
        <v>120</v>
      </c>
      <c r="H58" s="15" t="s">
        <v>25</v>
      </c>
      <c r="I58" s="22" t="s">
        <v>184</v>
      </c>
      <c r="J58" s="109">
        <f>165+261+214+110+55+53+336</f>
        <v>1194</v>
      </c>
    </row>
    <row r="59" spans="1:10" ht="22.8">
      <c r="A59" s="182"/>
      <c r="B59" s="177" t="s">
        <v>0</v>
      </c>
      <c r="C59" s="187" t="s">
        <v>122</v>
      </c>
      <c r="D59" s="188" t="s">
        <v>188</v>
      </c>
      <c r="E59" s="188" t="s">
        <v>105</v>
      </c>
      <c r="F59" s="5" t="s">
        <v>9</v>
      </c>
      <c r="G59" s="5" t="s">
        <v>228</v>
      </c>
      <c r="H59" s="17" t="s">
        <v>6</v>
      </c>
      <c r="I59" s="5" t="s">
        <v>215</v>
      </c>
      <c r="J59" s="110"/>
    </row>
    <row r="60" spans="1:10">
      <c r="A60" s="184"/>
      <c r="B60" s="183" t="s">
        <v>11</v>
      </c>
      <c r="C60" s="5" t="s">
        <v>102</v>
      </c>
      <c r="D60" s="16" t="s">
        <v>190</v>
      </c>
      <c r="E60" s="5" t="s">
        <v>106</v>
      </c>
      <c r="F60" s="5" t="s">
        <v>10</v>
      </c>
      <c r="G60" s="18" t="s">
        <v>125</v>
      </c>
      <c r="H60" s="5" t="s">
        <v>7</v>
      </c>
      <c r="I60" s="5" t="s">
        <v>189</v>
      </c>
      <c r="J60" s="19" t="s">
        <v>2</v>
      </c>
    </row>
    <row r="61" spans="1:10" ht="16.2" customHeight="1">
      <c r="A61" s="176" t="s">
        <v>291</v>
      </c>
      <c r="B61" s="185" t="s">
        <v>13</v>
      </c>
      <c r="C61" s="6" t="s">
        <v>261</v>
      </c>
      <c r="D61" s="23" t="s">
        <v>19</v>
      </c>
      <c r="E61" s="15" t="s">
        <v>270</v>
      </c>
      <c r="F61" s="14" t="s">
        <v>12</v>
      </c>
      <c r="G61" s="13" t="s">
        <v>271</v>
      </c>
      <c r="H61" s="179" t="s">
        <v>25</v>
      </c>
      <c r="I61" s="23" t="s">
        <v>78</v>
      </c>
      <c r="J61" s="109">
        <f>107+145+141+110+198+53+225</f>
        <v>979</v>
      </c>
    </row>
    <row r="62" spans="1:10" ht="22.8">
      <c r="A62" s="182"/>
      <c r="B62" s="183" t="s">
        <v>11</v>
      </c>
      <c r="C62" s="5" t="s">
        <v>262</v>
      </c>
      <c r="D62" s="18" t="s">
        <v>22</v>
      </c>
      <c r="E62" s="17" t="s">
        <v>272</v>
      </c>
      <c r="F62" s="5" t="s">
        <v>9</v>
      </c>
      <c r="G62" s="5" t="s">
        <v>273</v>
      </c>
      <c r="H62" s="17" t="s">
        <v>6</v>
      </c>
      <c r="I62" s="5" t="s">
        <v>81</v>
      </c>
      <c r="J62" s="110"/>
    </row>
    <row r="63" spans="1:10" ht="22.8">
      <c r="A63" s="184"/>
      <c r="B63" s="185" t="s">
        <v>13</v>
      </c>
      <c r="C63" s="5" t="s">
        <v>263</v>
      </c>
      <c r="D63" s="7" t="s">
        <v>14</v>
      </c>
      <c r="E63" s="188" t="s">
        <v>274</v>
      </c>
      <c r="F63" s="5" t="s">
        <v>10</v>
      </c>
      <c r="G63" s="5" t="s">
        <v>275</v>
      </c>
      <c r="H63" s="5" t="s">
        <v>7</v>
      </c>
      <c r="I63" s="5" t="s">
        <v>46</v>
      </c>
      <c r="J63" s="19" t="s">
        <v>2</v>
      </c>
    </row>
    <row r="64" spans="1:10" ht="16.2" customHeight="1">
      <c r="A64" s="176" t="s">
        <v>268</v>
      </c>
      <c r="B64" s="177" t="s">
        <v>0</v>
      </c>
      <c r="C64" s="13" t="s">
        <v>218</v>
      </c>
      <c r="D64" s="24" t="s">
        <v>145</v>
      </c>
      <c r="E64" s="189" t="s">
        <v>135</v>
      </c>
      <c r="F64" s="20" t="s">
        <v>12</v>
      </c>
      <c r="G64" s="190" t="s">
        <v>187</v>
      </c>
      <c r="H64" s="15" t="s">
        <v>25</v>
      </c>
      <c r="I64" s="6" t="s">
        <v>41</v>
      </c>
      <c r="J64" s="109">
        <f>190+260+176+110+191+53+232+56</f>
        <v>1268</v>
      </c>
    </row>
    <row r="65" spans="1:10" ht="22.8">
      <c r="A65" s="182"/>
      <c r="B65" s="183" t="s">
        <v>11</v>
      </c>
      <c r="C65" s="16" t="s">
        <v>219</v>
      </c>
      <c r="D65" s="16" t="s">
        <v>276</v>
      </c>
      <c r="E65" s="18" t="s">
        <v>214</v>
      </c>
      <c r="F65" s="5" t="s">
        <v>9</v>
      </c>
      <c r="G65" s="21" t="s">
        <v>277</v>
      </c>
      <c r="H65" s="17" t="s">
        <v>6</v>
      </c>
      <c r="I65" s="5" t="s">
        <v>20</v>
      </c>
      <c r="J65" s="110"/>
    </row>
    <row r="66" spans="1:10" ht="22.8">
      <c r="A66" s="184"/>
      <c r="B66" s="185" t="s">
        <v>13</v>
      </c>
      <c r="C66" s="5" t="s">
        <v>220</v>
      </c>
      <c r="D66" s="16" t="s">
        <v>149</v>
      </c>
      <c r="E66" s="5" t="s">
        <v>180</v>
      </c>
      <c r="F66" s="5" t="s">
        <v>10</v>
      </c>
      <c r="G66" s="5" t="s">
        <v>192</v>
      </c>
      <c r="H66" s="5" t="s">
        <v>7</v>
      </c>
      <c r="I66" s="5" t="s">
        <v>42</v>
      </c>
      <c r="J66" s="19" t="s">
        <v>2</v>
      </c>
    </row>
    <row r="67" spans="1:10" ht="16.2" customHeight="1">
      <c r="A67" s="176" t="s">
        <v>269</v>
      </c>
      <c r="B67" s="177" t="s">
        <v>0</v>
      </c>
      <c r="C67" s="22" t="s">
        <v>151</v>
      </c>
      <c r="D67" s="191" t="s">
        <v>284</v>
      </c>
      <c r="E67" s="180"/>
      <c r="F67" s="14"/>
      <c r="G67" s="15" t="s">
        <v>265</v>
      </c>
      <c r="H67" s="15" t="s">
        <v>25</v>
      </c>
      <c r="I67" s="179" t="s">
        <v>107</v>
      </c>
      <c r="J67" s="109">
        <f>200+440+81+53+174+41</f>
        <v>989</v>
      </c>
    </row>
    <row r="68" spans="1:10" ht="22.8">
      <c r="A68" s="182"/>
      <c r="B68" s="183" t="s">
        <v>11</v>
      </c>
      <c r="C68" s="5" t="s">
        <v>309</v>
      </c>
      <c r="D68" s="192" t="s">
        <v>307</v>
      </c>
      <c r="E68" s="180"/>
      <c r="F68" s="5"/>
      <c r="G68" s="17" t="s">
        <v>266</v>
      </c>
      <c r="H68" s="17" t="s">
        <v>6</v>
      </c>
      <c r="I68" s="5" t="s">
        <v>108</v>
      </c>
      <c r="J68" s="110"/>
    </row>
    <row r="69" spans="1:10" ht="22.8">
      <c r="A69" s="184"/>
      <c r="B69" s="185" t="s">
        <v>13</v>
      </c>
      <c r="C69" s="5" t="s">
        <v>154</v>
      </c>
      <c r="D69" s="193" t="s">
        <v>195</v>
      </c>
      <c r="E69" s="180"/>
      <c r="F69" s="5"/>
      <c r="G69" s="5" t="s">
        <v>267</v>
      </c>
      <c r="H69" s="5" t="s">
        <v>7</v>
      </c>
      <c r="I69" s="7" t="s">
        <v>109</v>
      </c>
      <c r="J69" s="19" t="s">
        <v>2</v>
      </c>
    </row>
    <row r="70" spans="1:10">
      <c r="A70" s="194" t="s">
        <v>320</v>
      </c>
      <c r="B70" s="195" t="s">
        <v>119</v>
      </c>
      <c r="C70" s="4" t="s">
        <v>72</v>
      </c>
      <c r="D70" s="196" t="s">
        <v>196</v>
      </c>
      <c r="E70" s="197" t="s">
        <v>24</v>
      </c>
      <c r="F70" s="9"/>
      <c r="G70" s="198" t="s">
        <v>233</v>
      </c>
      <c r="H70" s="199" t="s">
        <v>25</v>
      </c>
      <c r="I70" s="200" t="s">
        <v>83</v>
      </c>
      <c r="J70" s="111">
        <f>210+275+80+158+53+166</f>
        <v>942</v>
      </c>
    </row>
    <row r="71" spans="1:10" ht="22.8">
      <c r="A71" s="201"/>
      <c r="B71" s="195" t="s">
        <v>121</v>
      </c>
      <c r="C71" s="2" t="s">
        <v>74</v>
      </c>
      <c r="D71" s="202" t="s">
        <v>305</v>
      </c>
      <c r="E71" s="2" t="s">
        <v>179</v>
      </c>
      <c r="F71" s="2"/>
      <c r="G71" s="2" t="s">
        <v>285</v>
      </c>
      <c r="H71" s="11" t="s">
        <v>6</v>
      </c>
      <c r="I71" s="2" t="s">
        <v>278</v>
      </c>
      <c r="J71" s="112"/>
    </row>
    <row r="72" spans="1:10" ht="22.8">
      <c r="A72" s="203"/>
      <c r="B72" s="204" t="s">
        <v>58</v>
      </c>
      <c r="C72" s="2" t="s">
        <v>90</v>
      </c>
      <c r="D72" s="2" t="s">
        <v>197</v>
      </c>
      <c r="E72" s="2" t="s">
        <v>28</v>
      </c>
      <c r="F72" s="2"/>
      <c r="G72" s="77" t="s">
        <v>286</v>
      </c>
      <c r="H72" s="82" t="s">
        <v>222</v>
      </c>
      <c r="I72" s="2" t="s">
        <v>85</v>
      </c>
      <c r="J72" s="12" t="s">
        <v>2</v>
      </c>
    </row>
    <row r="73" spans="1:10">
      <c r="A73" s="194" t="s">
        <v>321</v>
      </c>
      <c r="B73" s="195" t="s">
        <v>119</v>
      </c>
      <c r="C73" s="3" t="s">
        <v>281</v>
      </c>
      <c r="D73" s="205" t="s">
        <v>31</v>
      </c>
      <c r="E73" s="206" t="s">
        <v>163</v>
      </c>
      <c r="F73" s="9" t="s">
        <v>12</v>
      </c>
      <c r="G73" s="10" t="s">
        <v>59</v>
      </c>
      <c r="H73" s="8" t="s">
        <v>25</v>
      </c>
      <c r="I73" s="3" t="s">
        <v>3</v>
      </c>
      <c r="J73" s="111">
        <f>175+276+140+110+120+53+124</f>
        <v>998</v>
      </c>
    </row>
    <row r="74" spans="1:10" ht="22.8">
      <c r="A74" s="201"/>
      <c r="B74" s="195" t="s">
        <v>121</v>
      </c>
      <c r="C74" s="2" t="s">
        <v>282</v>
      </c>
      <c r="D74" s="1" t="s">
        <v>86</v>
      </c>
      <c r="E74" s="1" t="s">
        <v>164</v>
      </c>
      <c r="F74" s="2" t="s">
        <v>26</v>
      </c>
      <c r="G74" s="2" t="s">
        <v>33</v>
      </c>
      <c r="H74" s="11" t="s">
        <v>27</v>
      </c>
      <c r="I74" s="207" t="s">
        <v>34</v>
      </c>
      <c r="J74" s="112"/>
    </row>
    <row r="75" spans="1:10" ht="22.8">
      <c r="A75" s="203"/>
      <c r="B75" s="204" t="s">
        <v>58</v>
      </c>
      <c r="C75" s="2" t="s">
        <v>283</v>
      </c>
      <c r="D75" s="1" t="s">
        <v>61</v>
      </c>
      <c r="E75" s="1" t="s">
        <v>165</v>
      </c>
      <c r="F75" s="2" t="s">
        <v>29</v>
      </c>
      <c r="G75" s="2" t="s">
        <v>62</v>
      </c>
      <c r="H75" s="2" t="s">
        <v>30</v>
      </c>
      <c r="I75" s="2" t="s">
        <v>63</v>
      </c>
      <c r="J75" s="12" t="s">
        <v>2</v>
      </c>
    </row>
    <row r="76" spans="1:10" ht="12" customHeight="1">
      <c r="A76" s="91"/>
      <c r="B76" s="79" t="s">
        <v>110</v>
      </c>
      <c r="C76" s="89"/>
      <c r="D76" s="89"/>
      <c r="E76" s="86"/>
      <c r="F76" s="89"/>
      <c r="G76" s="89"/>
      <c r="H76" s="89"/>
      <c r="I76" s="89"/>
      <c r="J76" s="92"/>
    </row>
    <row r="77" spans="1:10" ht="12" customHeight="1">
      <c r="A77" s="93"/>
      <c r="B77" s="79" t="s">
        <v>111</v>
      </c>
      <c r="C77" s="83"/>
      <c r="D77" s="80"/>
      <c r="E77" s="89"/>
      <c r="F77" s="89"/>
      <c r="G77" s="89"/>
      <c r="H77" s="89"/>
      <c r="I77" s="89"/>
      <c r="J77" s="92"/>
    </row>
    <row r="78" spans="1:10" ht="12" customHeight="1">
      <c r="A78" s="85"/>
      <c r="B78" s="79" t="s">
        <v>94</v>
      </c>
      <c r="C78" s="80"/>
      <c r="D78" s="80"/>
      <c r="E78" s="86"/>
      <c r="F78" s="89"/>
      <c r="G78" s="89"/>
      <c r="H78" s="89"/>
      <c r="I78" s="89"/>
      <c r="J78" s="92"/>
    </row>
    <row r="79" spans="1:10" ht="12" customHeight="1">
      <c r="A79" s="85"/>
      <c r="B79" s="79" t="s">
        <v>95</v>
      </c>
      <c r="C79" s="80"/>
      <c r="D79" s="80"/>
      <c r="E79" s="86"/>
      <c r="F79" s="89"/>
      <c r="G79" s="89"/>
      <c r="H79" s="89"/>
      <c r="I79" s="89"/>
      <c r="J79" s="92"/>
    </row>
    <row r="80" spans="1:10" ht="12" customHeight="1">
      <c r="A80" s="85"/>
      <c r="B80" s="79" t="s">
        <v>112</v>
      </c>
      <c r="C80" s="80"/>
      <c r="D80" s="80"/>
      <c r="E80" s="86"/>
      <c r="F80" s="89"/>
      <c r="G80" s="89"/>
      <c r="H80" s="89"/>
      <c r="I80" s="89"/>
      <c r="J80" s="92"/>
    </row>
    <row r="81" spans="1:10" ht="12" customHeight="1">
      <c r="A81" s="85"/>
      <c r="B81" s="79" t="s">
        <v>113</v>
      </c>
      <c r="C81" s="80"/>
      <c r="D81" s="80"/>
      <c r="E81" s="86"/>
      <c r="F81" s="89"/>
      <c r="G81" s="89"/>
      <c r="H81" s="89"/>
      <c r="I81" s="89"/>
      <c r="J81" s="92"/>
    </row>
    <row r="82" spans="1:10" ht="12" customHeight="1">
      <c r="A82" s="85"/>
      <c r="B82" s="79" t="s">
        <v>114</v>
      </c>
      <c r="C82" s="80"/>
      <c r="D82" s="80"/>
      <c r="E82" s="86"/>
      <c r="F82" s="86"/>
      <c r="G82" s="86"/>
      <c r="H82" s="86"/>
      <c r="I82" s="86"/>
      <c r="J82" s="87"/>
    </row>
    <row r="83" spans="1:10" ht="12" customHeight="1">
      <c r="A83" s="85"/>
      <c r="B83" s="79" t="s">
        <v>115</v>
      </c>
      <c r="C83" s="80"/>
      <c r="D83" s="80"/>
      <c r="E83" s="86"/>
      <c r="F83" s="86"/>
      <c r="G83" s="86"/>
      <c r="H83" s="86"/>
      <c r="I83" s="86"/>
      <c r="J83" s="87"/>
    </row>
    <row r="84" spans="1:10" ht="12" customHeight="1">
      <c r="A84" s="85"/>
      <c r="B84" s="79" t="s">
        <v>175</v>
      </c>
      <c r="C84" s="80"/>
      <c r="D84" s="80"/>
      <c r="E84" s="86"/>
      <c r="F84" s="86"/>
      <c r="G84" s="86"/>
      <c r="H84" s="86"/>
      <c r="I84" s="86"/>
      <c r="J84" s="87"/>
    </row>
    <row r="85" spans="1:10" ht="12" customHeight="1">
      <c r="A85" s="85"/>
      <c r="B85" s="79" t="s">
        <v>176</v>
      </c>
      <c r="C85" s="86"/>
      <c r="D85" s="86"/>
      <c r="E85" s="86"/>
      <c r="F85" s="86"/>
      <c r="G85" s="86"/>
      <c r="H85" s="86"/>
      <c r="I85" s="86"/>
      <c r="J85" s="87"/>
    </row>
  </sheetData>
  <mergeCells count="49">
    <mergeCell ref="A33:A35"/>
    <mergeCell ref="A18:A20"/>
    <mergeCell ref="A27:A29"/>
    <mergeCell ref="J27:J28"/>
    <mergeCell ref="A30:A32"/>
    <mergeCell ref="J30:J31"/>
    <mergeCell ref="A67:A69"/>
    <mergeCell ref="J3:J4"/>
    <mergeCell ref="A6:A8"/>
    <mergeCell ref="J6:J7"/>
    <mergeCell ref="A9:A11"/>
    <mergeCell ref="J9:J10"/>
    <mergeCell ref="J12:J13"/>
    <mergeCell ref="A15:A17"/>
    <mergeCell ref="J15:J16"/>
    <mergeCell ref="B42:C42"/>
    <mergeCell ref="D42:H42"/>
    <mergeCell ref="A21:A23"/>
    <mergeCell ref="J21:J22"/>
    <mergeCell ref="A24:A26"/>
    <mergeCell ref="J24:J25"/>
    <mergeCell ref="J18:J19"/>
    <mergeCell ref="A52:A54"/>
    <mergeCell ref="B52:J54"/>
    <mergeCell ref="A61:A63"/>
    <mergeCell ref="J61:J62"/>
    <mergeCell ref="A64:A66"/>
    <mergeCell ref="J64:J65"/>
    <mergeCell ref="A1:I1"/>
    <mergeCell ref="B2:C2"/>
    <mergeCell ref="D2:H2"/>
    <mergeCell ref="A3:A5"/>
    <mergeCell ref="A12:A14"/>
    <mergeCell ref="A73:A75"/>
    <mergeCell ref="J73:J74"/>
    <mergeCell ref="J33:J34"/>
    <mergeCell ref="A43:A45"/>
    <mergeCell ref="J43:J44"/>
    <mergeCell ref="A46:A48"/>
    <mergeCell ref="J46:J47"/>
    <mergeCell ref="A49:A51"/>
    <mergeCell ref="J49:J50"/>
    <mergeCell ref="J67:J68"/>
    <mergeCell ref="J70:J71"/>
    <mergeCell ref="A55:A57"/>
    <mergeCell ref="J55:J56"/>
    <mergeCell ref="A58:A60"/>
    <mergeCell ref="J58:J59"/>
    <mergeCell ref="A70:A72"/>
  </mergeCells>
  <phoneticPr fontId="2" type="noConversion"/>
  <printOptions horizontalCentered="1"/>
  <pageMargins left="0.31496062992125984" right="0.31496062992125984" top="0.55118110236220474" bottom="0.35433070866141736" header="0.31496062992125984" footer="0.31496062992125984"/>
  <pageSetup paperSize="12" scale="80" fitToHeight="2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11506</vt:lpstr>
      <vt:lpstr>'11506'!Print_Area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pbc281</dc:creator>
  <cp:lastModifiedBy>pbc281</cp:lastModifiedBy>
  <cp:lastPrinted>2026-05-27T07:50:35Z</cp:lastPrinted>
  <dcterms:created xsi:type="dcterms:W3CDTF">2024-06-24T06:13:56Z</dcterms:created>
  <dcterms:modified xsi:type="dcterms:W3CDTF">2026-05-27T07:51:25Z</dcterms:modified>
</cp:coreProperties>
</file>